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Mar22\"/>
    </mc:Choice>
  </mc:AlternateContent>
  <xr:revisionPtr revIDLastSave="0" documentId="13_ncr:1_{26DE7EB7-5E65-47C0-A4EF-20DC3777EBAD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BS 2-3" sheetId="1" r:id="rId1"/>
    <sheet name="PL4" sheetId="11" r:id="rId2"/>
    <sheet name="Equity USD 5" sheetId="12" r:id="rId3"/>
    <sheet name="Equity THB 6" sheetId="13" r:id="rId4"/>
    <sheet name="CF 7-8" sheetId="14" r:id="rId5"/>
  </sheets>
  <definedNames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Sort" hidden="1">#REF!</definedName>
    <definedName name="_Table1_In1" hidden="1">#REF!</definedName>
    <definedName name="_Table1_Out" hidden="1">#REF!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hidden="1">{"'con_010'!$A$1:$AN$63"}</definedName>
    <definedName name="AAA" hidden="1">{"'Appendix 3 Currency'!$A$1:$U$96"}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hidden="1">{"'Appendix 3 Currency'!$A$1:$U$96"}</definedName>
    <definedName name="AS2DocOpenMode" hidden="1">"AS2DocumentEdit"</definedName>
    <definedName name="AS2LinkLS" hidden="1">#REF!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DFDS" hidden="1">{"'Appendix 3 Currency'!$A$1:$U$96"}</definedName>
    <definedName name="asdfds1" hidden="1">{"'Appendix 3 Currency'!$A$1:$U$96"}</definedName>
    <definedName name="asdfds2" hidden="1">{"'Appendix 3 Currency'!$A$1:$U$96"}</definedName>
    <definedName name="atc" hidden="1">{"'con_010'!$A$1:$AN$63"}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hidden="1">{#N/A,#N/A,TRUE,"COVERSHEET";#N/A,#N/A,TRUE,"LEGEND";#N/A,#N/A,TRUE,"LIST"}</definedName>
    <definedName name="blah2" hidden="1">{#N/A,#N/A,TRUE,"COVERSHEET";#N/A,#N/A,TRUE,"LEGEND";#N/A,#N/A,TRUE,"LIST"}</definedName>
    <definedName name="blah3" hidden="1">{#N/A,#N/A,TRUE,"COVERSHEET";#N/A,#N/A,TRUE,"LEGEND";#N/A,#N/A,TRUE,"LIST"}</definedName>
    <definedName name="blah3a" hidden="1">{#N/A,#N/A,TRUE,"COVERSHEET";#N/A,#N/A,TRUE,"LEGEND";#N/A,#N/A,TRUE,"LIST"}</definedName>
    <definedName name="bn" hidden="1">{"'con_010'!$A$1:$AN$63"}</definedName>
    <definedName name="candi" hidden="1">{"'Appendix 3 Currency'!$A$1:$U$96"}</definedName>
    <definedName name="CBWorkbookPriority" hidden="1">-911611058</definedName>
    <definedName name="cc" hidden="1">{"'Appendix 3 Currency'!$A$1:$U$96"}</definedName>
    <definedName name="ccc" hidden="1">{"'Appendix 3 Currency'!$A$1:$U$96"}</definedName>
    <definedName name="d" hidden="1">{"'con_010'!$A$1:$AN$63"}</definedName>
    <definedName name="dd" hidden="1">{"'Appendix 3 Currency'!$A$1:$U$96"}</definedName>
    <definedName name="ee" hidden="1">{"'Appendix 3 Currency'!$A$1:$U$96"}</definedName>
    <definedName name="hpdga1" hidden="1">{#N/A,#N/A,TRUE,"COVERSHEET";#N/A,#N/A,TRUE,"LEGEND";#N/A,#N/A,TRUE,"LIST"}</definedName>
    <definedName name="hpdga2" hidden="1">{#N/A,#N/A,TRUE,"COVERSHEET";#N/A,#N/A,TRUE,"LEGEND";#N/A,#N/A,TRUE,"LIST"}</definedName>
    <definedName name="HTML" hidden="1">{"'Appendix 3 Currency'!$A$1:$U$96"}</definedName>
    <definedName name="HTML_CodePage" hidden="1">949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hidden="1">{#N/A,#N/A,TRUE,"COVERSHEET";#N/A,#N/A,TRUE,"LEGEND";#N/A,#N/A,TRUE,"LIST"}</definedName>
    <definedName name="limcount" hidden="1">2</definedName>
    <definedName name="lowsulfurdiesel" hidden="1">{"PAGE1",#N/A,FALSE,"YIELDS";"PAGE2",#N/A,FALSE,"YIELDS";"PAGE3",#N/A,FALSE,"YIELDS"}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hidden="1">{#N/A,#N/A,TRUE,"COVERSHEET";#N/A,#N/A,TRUE,"LEGEND";#N/A,#N/A,TRUE,"LIST"}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encount" hidden="1">491</definedName>
    <definedName name="SPLENDID" hidden="1">{#N/A,#N/A,TRUE,"COVERSHEET";#N/A,#N/A,TRUE,"LEGEND";#N/A,#N/A,TRUE,"LIST"}</definedName>
    <definedName name="sss" hidden="1">{"PAGE1",#N/A,FALSE,"YIELDS";"PAGE2",#N/A,FALSE,"YIELDS";"PAGE3",#N/A,FALSE,"YIELDS"}</definedName>
    <definedName name="sustor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hidden="1">{"'Appendix 3 Currency'!$A$1:$U$96"}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hidden="1">{"sweet",#N/A,FALSE,"CNTRYTYPE"}</definedName>
    <definedName name="wrn.ALL." hidden="1">{"PAGE1",#N/A,FALSE,"YIELDS";"PAGE2",#N/A,FALSE,"YIELDS";"PAGE3",#N/A,FALSE,"YIELDS"}</definedName>
    <definedName name="wrn.charts." hidden="1">{"newyork",#N/A,FALSE,"Plots-Annually";"florida",#N/A,FALSE,"Plots-Annually"}</definedName>
    <definedName name="wrn.colorcrvs." hidden="1">{"BPCCOLOR",#N/A,FALSE,"CRVS";"NUCCOLOR",#N/A,FALSE,"CRVS";"FOSCOLOR",#N/A,FALSE,"CRVS"}</definedName>
    <definedName name="wrn.condensate." hidden="1">{"condensate",#N/A,FALSE,"CNTRYTYPE"}</definedName>
    <definedName name="wrn.crude." hidden="1">{"Padd1crd",#N/A,FALSE,"REFINERY";"padd2crd",#N/A,FALSE,"REFINERY";"padd3crd",#N/A,FALSE,"REFINERY";"padd4crd",#N/A,FALSE,"REFINERY";"padd5crd",#N/A,FALSE,"REFINERY"}</definedName>
    <definedName name="wrn.data." hidden="1">{"data",#N/A,FALSE,"OP_SUM"}</definedName>
    <definedName name="wrn.DELTA." hidden="1">{"table II 1",#N/A,FALSE,"DTables";"table II 2",#N/A,FALSE,"DTables";"table III 3",#N/A,FALSE,"DTables";"table III 4",#N/A,FALSE,"DTables"}</definedName>
    <definedName name="wrn.Demand._.MT." hidden="1">{"Demand by Product MT",#N/A,TRUE,"PRDEMPOR";"Demand by Sector MT",#N/A,TRUE,"PRDEMPOR"}</definedName>
    <definedName name="wrn.Demand._.MTOE." hidden="1">{"Demand by Product MTOE",#N/A,TRUE,"PRDEMPOR";"Demand by Sector MTOE",#N/A,TRUE,"PRDEMPOR"}</definedName>
    <definedName name="wrn.Equipment._.List." hidden="1">{#N/A,#N/A,TRUE,"COVERSHEET";#N/A,#N/A,TRUE,"LEGEND";#N/A,#N/A,TRUE,"LIST"}</definedName>
    <definedName name="wrn.GASCOND." hidden="1">{"GASCOND",#N/A,FALSE,"CONDENSATE";"CRUDECOND",#N/A,FALSE,"CONDENSATE";"TOTALCOND",#N/A,FALSE,"CONDENSATE"}</definedName>
    <definedName name="wrn.GASODEM." hidden="1">{"monthly",#N/A,FALSE,"GASODEM";"qtr to yr",#N/A,FALSE,"GASODEM"}</definedName>
    <definedName name="wrn.heavy." hidden="1">{"heavy",#N/A,FALSE,"CNTRYTYPE"}</definedName>
    <definedName name="wrn.Input._.and._.Growths." hidden="1">{"Product Demands Input",#N/A,TRUE,"PRDEMPOR";"Annual Growth Rates",#N/A,TRUE,"PRDEMPOR"}</definedName>
    <definedName name="wrn.light._.sour." hidden="1">{"light sour",#N/A,FALSE,"CNTRYTYPE"}</definedName>
    <definedName name="wrn.New._.York." hidden="1">{"NY PRICES",#N/A,FALSE,"CURRENT";"NY PRICES B",#N/A,FALSE,"CURRENT";"NY PRICES",#N/A,FALSE,"CONSTANT";"NY PRICES B",#N/A,FALSE,"CONSTANT"}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hidden="1">{"BPC",#N/A,FALSE,"PRO";"NUC",#N/A,FALSE,"PRO";"FOS",#N/A,FALSE,"PRO"}</definedName>
    <definedName name="wrn.REFINERY." hidden="1">{"Padd I to III",#N/A,FALSE,"REFINERY";"Padd IV to US",#N/A,FALSE,"REFINERY";"Crude Balance I",#N/A,FALSE,"REFINERY";"Crude Balance II",#N/A,FALSE,"REFINERY"}</definedName>
    <definedName name="wrn.region." hidden="1">{"Region",#N/A,FALSE,"CNTRYTYPE"}</definedName>
    <definedName name="wrn.SAMPLE." hidden="1">{#N/A,#N/A,TRUE,"Crude";#N/A,#N/A,TRUE,"Products"}</definedName>
    <definedName name="wrn.Sim._.Report._.Printing." hidden="1">{"SIM Report",#N/A,FALSE,"Output";"Price Report",#N/A,FALSE,"Data Input "}</definedName>
    <definedName name="wrn.SUBREGION." hidden="1">{"SUBREGION",#N/A,FALSE,"CNTRYTYPE"}</definedName>
    <definedName name="wrn.Summary." hidden="1">{"Growth Supply Demand",#N/A,TRUE,"Summary";"Primary Energy Balance",#N/A,TRUE,"Summary"}</definedName>
    <definedName name="wrn.sweet." hidden="1">{"sweet",#N/A,FALSE,"CNTRYTYPE"}</definedName>
    <definedName name="wrn.Tables." hidden="1">{"Current",#N/A,FALSE,"Currentcal";"Current B",#N/A,FALSE,"Currentcal";"Constant",#N/A,FALSE,"Constantcal";"Constant B",#N/A,FALSE,"Constantcal"}</definedName>
    <definedName name="wrn.total." hidden="1">{"total",#N/A,FALSE,"CNTRYTYPE"}</definedName>
    <definedName name="xxxxx" hidden="1">{"monthly",#N/A,FALSE,"GASODEM";"qtr to yr",#N/A,FALSE,"GASODEM"}</definedName>
    <definedName name="zero" hidden="1">{"SIM Report",#N/A,FALSE,"Output";"Price Report",#N/A,FALSE,"Data Input "}</definedName>
    <definedName name="zz" hidden="1">{"'Appendix 3 Currency'!$A$1:$U$96"}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32" i="1"/>
  <c r="K30" i="1"/>
  <c r="G13" i="11" l="1"/>
  <c r="K71" i="14" l="1"/>
  <c r="G71" i="14" l="1"/>
  <c r="I21" i="13" l="1"/>
  <c r="G21" i="13"/>
  <c r="E21" i="13"/>
  <c r="M36" i="11" l="1"/>
  <c r="O18" i="13"/>
  <c r="M17" i="12"/>
  <c r="I80" i="1"/>
  <c r="M71" i="14"/>
  <c r="M65" i="14"/>
  <c r="M29" i="14"/>
  <c r="M35" i="14" s="1"/>
  <c r="I71" i="14"/>
  <c r="I65" i="14"/>
  <c r="I29" i="14"/>
  <c r="I35" i="14" s="1"/>
  <c r="I20" i="12"/>
  <c r="G20" i="12"/>
  <c r="E20" i="12"/>
  <c r="M13" i="11"/>
  <c r="M16" i="11" s="1"/>
  <c r="M21" i="11" s="1"/>
  <c r="M25" i="11" s="1"/>
  <c r="M28" i="11" s="1"/>
  <c r="M38" i="11" s="1"/>
  <c r="I36" i="11"/>
  <c r="I13" i="11"/>
  <c r="I16" i="11" s="1"/>
  <c r="I21" i="11" s="1"/>
  <c r="I25" i="11" s="1"/>
  <c r="I28" i="11" s="1"/>
  <c r="I20" i="1"/>
  <c r="M20" i="1"/>
  <c r="K20" i="1"/>
  <c r="G20" i="1"/>
  <c r="M30" i="1"/>
  <c r="I30" i="1"/>
  <c r="M80" i="1"/>
  <c r="K65" i="14"/>
  <c r="K13" i="11"/>
  <c r="G16" i="11"/>
  <c r="G21" i="11" s="1"/>
  <c r="G25" i="11" s="1"/>
  <c r="G65" i="14"/>
  <c r="A54" i="14"/>
  <c r="A101" i="14"/>
  <c r="K14" i="12"/>
  <c r="I14" i="12"/>
  <c r="G14" i="12"/>
  <c r="E14" i="12"/>
  <c r="M14" i="12"/>
  <c r="G36" i="11"/>
  <c r="A106" i="1"/>
  <c r="M102" i="1"/>
  <c r="I102" i="1"/>
  <c r="M71" i="1"/>
  <c r="I71" i="1"/>
  <c r="A51" i="1"/>
  <c r="G80" i="1"/>
  <c r="K80" i="1"/>
  <c r="K71" i="1"/>
  <c r="G102" i="1"/>
  <c r="G71" i="1"/>
  <c r="I38" i="11" l="1"/>
  <c r="G28" i="11"/>
  <c r="G38" i="11" s="1"/>
  <c r="G11" i="14"/>
  <c r="G29" i="14" s="1"/>
  <c r="G35" i="14" s="1"/>
  <c r="G74" i="14" s="1"/>
  <c r="G79" i="14" s="1"/>
  <c r="K16" i="11"/>
  <c r="K21" i="11" s="1"/>
  <c r="K25" i="11" s="1"/>
  <c r="K32" i="1"/>
  <c r="I74" i="14"/>
  <c r="I79" i="14" s="1"/>
  <c r="M32" i="1"/>
  <c r="K82" i="1"/>
  <c r="M82" i="1"/>
  <c r="M104" i="1" s="1"/>
  <c r="I82" i="1"/>
  <c r="I104" i="1" s="1"/>
  <c r="M74" i="14"/>
  <c r="M79" i="14" s="1"/>
  <c r="M42" i="11"/>
  <c r="I42" i="11"/>
  <c r="G82" i="1"/>
  <c r="G104" i="1" s="1"/>
  <c r="I32" i="1"/>
  <c r="M18" i="12" l="1"/>
  <c r="M20" i="12" s="1"/>
  <c r="K28" i="11"/>
  <c r="K11" i="14"/>
  <c r="K29" i="14" s="1"/>
  <c r="K35" i="14" s="1"/>
  <c r="K74" i="14" s="1"/>
  <c r="K79" i="14" s="1"/>
  <c r="G42" i="11"/>
  <c r="K20" i="12" l="1"/>
  <c r="K42" i="11"/>
  <c r="K21" i="13"/>
  <c r="K36" i="11"/>
  <c r="K38" i="11" l="1"/>
  <c r="O19" i="13"/>
  <c r="O21" i="13" s="1"/>
  <c r="M21" i="13"/>
  <c r="K102" i="1" s="1"/>
  <c r="K104" i="1" s="1"/>
</calcChain>
</file>

<file path=xl/sharedStrings.xml><?xml version="1.0" encoding="utf-8"?>
<sst xmlns="http://schemas.openxmlformats.org/spreadsheetml/2006/main" count="245" uniqueCount="146">
  <si>
    <t>Star Petroleum Refining Public Company Limited</t>
  </si>
  <si>
    <t>Statement of Financial Position</t>
  </si>
  <si>
    <t>Unit: US Dollar</t>
  </si>
  <si>
    <t>Unit: Baht</t>
  </si>
  <si>
    <t>31 December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</si>
  <si>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</si>
  <si>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</si>
  <si>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</si>
  <si>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</si>
  <si>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</si>
  <si>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</si>
  <si>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</si>
  <si>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</si>
  <si>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</si>
  <si>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</si>
  <si>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</si>
  <si>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</si>
  <si>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</si>
  <si>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</si>
  <si>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</si>
  <si>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 capital</t>
  </si>
  <si>
    <t xml:space="preserve">Issued and paid-up share capital </t>
  </si>
  <si>
    <t>Premium on share capital</t>
  </si>
  <si>
    <t xml:space="preserve">Retained earnings </t>
  </si>
  <si>
    <t xml:space="preserve">Unappropriated </t>
  </si>
  <si>
    <t>Statement of Comprehensive Income</t>
  </si>
  <si>
    <t xml:space="preserve">Sales </t>
  </si>
  <si>
    <t>Total revenue</t>
  </si>
  <si>
    <t>Cost of sales</t>
  </si>
  <si>
    <t>Other income</t>
  </si>
  <si>
    <t>Gain on exchange rate</t>
  </si>
  <si>
    <t>Administrative expenses</t>
  </si>
  <si>
    <t>Finance costs</t>
  </si>
  <si>
    <t>Issued and</t>
  </si>
  <si>
    <t>Retained earnings</t>
  </si>
  <si>
    <t>paid-up</t>
  </si>
  <si>
    <t>Premium on</t>
  </si>
  <si>
    <t>Appropriated</t>
  </si>
  <si>
    <t>share capital</t>
  </si>
  <si>
    <t>legal reserve</t>
  </si>
  <si>
    <t>Unappropriated</t>
  </si>
  <si>
    <t>Total</t>
  </si>
  <si>
    <t>Total comprehensive income for the period</t>
  </si>
  <si>
    <t>Other component</t>
  </si>
  <si>
    <t>equity</t>
  </si>
  <si>
    <t>Note</t>
  </si>
  <si>
    <t>Cash flows from operating activities</t>
  </si>
  <si>
    <t>Adjustments for:</t>
  </si>
  <si>
    <t>Finance income</t>
  </si>
  <si>
    <t>Depreciation</t>
  </si>
  <si>
    <t>Change in operating assets and liabilities</t>
  </si>
  <si>
    <t>Inventories</t>
  </si>
  <si>
    <t>Interest received</t>
  </si>
  <si>
    <t>Income tax paid</t>
  </si>
  <si>
    <t>Cash flows from investing activities</t>
  </si>
  <si>
    <t>Adjustment from foreign exchange translation</t>
  </si>
  <si>
    <t>Cash and cash equivalents at ending of period</t>
  </si>
  <si>
    <t>Non-cash item</t>
  </si>
  <si>
    <t>which have not been paid</t>
  </si>
  <si>
    <t>Interest paid</t>
  </si>
  <si>
    <t>Unaudited</t>
  </si>
  <si>
    <t>Audited</t>
  </si>
  <si>
    <t>Statement of Cash Flows</t>
  </si>
  <si>
    <t>subsequently to profit or loss</t>
  </si>
  <si>
    <t>Items that will not be reclassified</t>
  </si>
  <si>
    <t>Cash flow from financing activities</t>
  </si>
  <si>
    <t>Trade and other receivables</t>
  </si>
  <si>
    <t>Trade and other payables</t>
  </si>
  <si>
    <t>Currency translation differences</t>
  </si>
  <si>
    <t>Retirement benefit expenses</t>
  </si>
  <si>
    <t>Equity</t>
  </si>
  <si>
    <t>Liabilities and equity</t>
  </si>
  <si>
    <t>Total equity</t>
  </si>
  <si>
    <t>Statement of Changes in Equity (Unaudited)</t>
  </si>
  <si>
    <t>Total liabilities and equity</t>
  </si>
  <si>
    <t>Other comprehensive income:</t>
  </si>
  <si>
    <t>Intangible assets</t>
  </si>
  <si>
    <t>The accompanying condensed notes to the interim financial information are an integral part of this interim financial information.</t>
  </si>
  <si>
    <t>Employee benefit obligations</t>
  </si>
  <si>
    <t>of equity</t>
  </si>
  <si>
    <t>Excise tax payable</t>
  </si>
  <si>
    <t>Prepaid income tax</t>
  </si>
  <si>
    <t>Property, plant and equipment</t>
  </si>
  <si>
    <t>financial institutions</t>
  </si>
  <si>
    <t>Liquefied Petroleum Gas and fuel subsidies</t>
  </si>
  <si>
    <t>from financial institutions</t>
  </si>
  <si>
    <t>Deferred tax assets</t>
  </si>
  <si>
    <t>Net cash used in investing activities</t>
  </si>
  <si>
    <t xml:space="preserve">Director  ______________________________________________      Director  ______________________________________________ </t>
  </si>
  <si>
    <t>Notes</t>
  </si>
  <si>
    <t>Current portion of long-term borrowings</t>
  </si>
  <si>
    <t>Value added tax payables</t>
  </si>
  <si>
    <t>Long-term borrowings from</t>
  </si>
  <si>
    <t xml:space="preserve">Ordinary shares </t>
  </si>
  <si>
    <t>4,335,902,125 shares at</t>
  </si>
  <si>
    <t>par value of Baht 6.92 each</t>
  </si>
  <si>
    <t>Ordinary shares</t>
  </si>
  <si>
    <t>4,335,902,125 shares paid-up</t>
  </si>
  <si>
    <t>at Baht 6.92 each</t>
  </si>
  <si>
    <t>Appropriated - legal reserve</t>
  </si>
  <si>
    <t>Other components of equity</t>
  </si>
  <si>
    <t>Acquisitions of equipment and intangible assets</t>
  </si>
  <si>
    <t>Other current and non-current assets</t>
  </si>
  <si>
    <t>31 March</t>
  </si>
  <si>
    <t xml:space="preserve"> 2021</t>
  </si>
  <si>
    <t>2021</t>
  </si>
  <si>
    <t>Beginning balance 1 January 2021</t>
  </si>
  <si>
    <t>Ending balance 31 March 2021</t>
  </si>
  <si>
    <t>Derivative liabilities</t>
  </si>
  <si>
    <t>Fair value loss on derivatives</t>
  </si>
  <si>
    <t xml:space="preserve">                            (Mr. Brian Monaco Sutton)</t>
  </si>
  <si>
    <t>Amortization</t>
  </si>
  <si>
    <t>on translation</t>
  </si>
  <si>
    <t xml:space="preserve">Exchange differences </t>
  </si>
  <si>
    <t>Other comprehensive income for the period</t>
  </si>
  <si>
    <t>operating activities</t>
  </si>
  <si>
    <t xml:space="preserve">Income tax </t>
  </si>
  <si>
    <t>As at 31 March 2022</t>
  </si>
  <si>
    <t xml:space="preserve"> 2022</t>
  </si>
  <si>
    <t>2022</t>
  </si>
  <si>
    <t>For the three-month period ended 31 March 2022</t>
  </si>
  <si>
    <t>Beginning balance 1 January 2022</t>
  </si>
  <si>
    <t>Ending balance 31 March 2022</t>
  </si>
  <si>
    <t xml:space="preserve">                                       (Mr. Robert Joseph Dobrik)</t>
  </si>
  <si>
    <t>Gross profit</t>
  </si>
  <si>
    <t>Profit before expenses</t>
  </si>
  <si>
    <t xml:space="preserve">Profit before income tax </t>
  </si>
  <si>
    <t>Profit for the period</t>
  </si>
  <si>
    <t xml:space="preserve">Earnings per share </t>
  </si>
  <si>
    <t xml:space="preserve">Basic earnings per share </t>
  </si>
  <si>
    <t>Profit before income tax</t>
  </si>
  <si>
    <t>Loss on obsolete materials and supplies</t>
  </si>
  <si>
    <t xml:space="preserve">Repayment on long-term borrowings </t>
  </si>
  <si>
    <t>Income tax payable</t>
  </si>
  <si>
    <t>Short-term provision</t>
  </si>
  <si>
    <t xml:space="preserve">Net cash (used in) generated from </t>
  </si>
  <si>
    <t>Net cash used in financing activities</t>
  </si>
  <si>
    <t>-</t>
  </si>
  <si>
    <t>Cash (used in) generated from operations</t>
  </si>
  <si>
    <t>Authorized share capital</t>
  </si>
  <si>
    <t xml:space="preserve">Purchases of equipment </t>
  </si>
  <si>
    <t>and intangible assets</t>
  </si>
  <si>
    <t xml:space="preserve">Net (decrease) increase in cash </t>
  </si>
  <si>
    <t>and cash equivalents</t>
  </si>
  <si>
    <t xml:space="preserve">Cash and cash equivalents </t>
  </si>
  <si>
    <t>at beginning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</si>
</sst>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£&quot;#,##0_);[Red]\(&quot;£&quot;#,##0\)"/>
    <numFmt numFmtId="168" formatCode="#,##0;\(#,##0\);\-"/>
    <numFmt numFmtId="169" formatCode="#,##0;\ \(#,##0\);\-"/>
    <numFmt numFmtId="170" formatCode="#,##0;\(#,##0\)"/>
    <numFmt numFmtId="171" formatCode="_(#,##0_);\(#,##0\);_(&quot;-&quot;??_)"/>
    <numFmt numFmtId="172" formatCode="#,##0.00;\(#,##0.00\);\-"/>
    <numFmt numFmtId="173" formatCode="#,##0_)"/>
    <numFmt numFmtId="174" formatCode="#,##0.0"/>
    <numFmt numFmtId="175" formatCode="#,##0.00000000_)__;\(#,##0.00000000\)__"/>
    <numFmt numFmtId="176" formatCode="0.000_);\(0.000\)"/>
    <numFmt numFmtId="177" formatCode="General_)"/>
    <numFmt numFmtId="178" formatCode="0.000_)"/>
    <numFmt numFmtId="179" formatCode="#,##0.00\ &quot;F&quot;;\-#,##0.00\ &quot;F&quot;"/>
    <numFmt numFmtId="180" formatCode="_(* #,##0.00_);_(* \(#,##0.00\);_(* &quot;-&quot;_);_(@_)"/>
    <numFmt numFmtId="181" formatCode="#,##0.0_);\(#,##0.0\)"/>
    <numFmt numFmtId="182" formatCode="#,##0.000_);\(#,##0.000\)"/>
    <numFmt numFmtId="183" formatCode="* \(#,##0\);* #,##0_);&quot;-&quot;??_);@"/>
    <numFmt numFmtId="184" formatCode="dd\-mmm\-yy_)"/>
    <numFmt numFmtId="185" formatCode="* #,##0_);* \(#,##0\);&quot;-&quot;??_);@"/>
    <numFmt numFmtId="186" formatCode="0.0%"/>
    <numFmt numFmtId="187" formatCode="#,##0.000"/>
    <numFmt numFmtId="188" formatCode="0.00_)"/>
    <numFmt numFmtId="189" formatCode="_(* #,##0_);_(* \(#,##0\);_(* &quot;&quot;_);_(@_)"/>
    <numFmt numFmtId="190" formatCode="####"/>
    <numFmt numFmtId="191" formatCode="#,##0.000_)__;\(#,##0.000\)__"/>
    <numFmt numFmtId="192" formatCode="_(* #,##0.0_);_(* \(#,##0.0\);;_(@_)"/>
    <numFmt numFmtId="193" formatCode="0____"/>
    <numFmt numFmtId="194" formatCode="[&lt;0.01]&quot;&quot;;0.0;0.0"/>
    <numFmt numFmtId="195" formatCode="_-* #,##0.00\ &quot;€&quot;_-;\-* #,##0.00\ &quot;€&quot;_-;_-* &quot;-&quot;??\ &quot;€&quot;_-;_-@_-"/>
    <numFmt numFmtId="196" formatCode="\$#."/>
    <numFmt numFmtId="197" formatCode="_([$€-2]* #,##0.00_);_([$€-2]* \(#,##0.00\);_([$€-2]* &quot;-&quot;??_)"/>
    <numFmt numFmtId="198" formatCode="[=0]&quot;&quot;;\-0;0"/>
    <numFmt numFmtId="199" formatCode="0_ ;[Red]\-0\ "/>
    <numFmt numFmtId="200" formatCode="ddd\ h:mm"/>
    <numFmt numFmtId="201" formatCode="&quot;Yes&quot;;&quot;&quot;;&quot;No&quot;"/>
    <numFmt numFmtId="202" formatCode="_ * #,##0_ ;_ * \-#,##0_ ;_ * &quot;-&quot;_ ;_ @_ "/>
    <numFmt numFmtId="203" formatCode="_(* #,##0_);_(* \(#,##0\);_(* &quot;-&quot;??_);_(@_)"/>
    <numFmt numFmtId="204" formatCode="#,##0;\(#,##0\);&quot;-&quot;;@"/>
  </numFmts>
  <fonts count="94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9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b/>
      <sz val="9"/>
      <name val="Arial"/>
      <family val="2"/>
    </font>
    <font>
      <u/>
      <sz val="9"/>
      <name val="Arial"/>
      <family val="2"/>
    </font>
    <font>
      <sz val="10"/>
      <name val="Arial"/>
      <family val="2"/>
    </font>
    <font>
      <sz val="8.5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i/>
      <sz val="9"/>
      <name val="Arial"/>
      <family val="2"/>
    </font>
  </fonts>
  <fills count="7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8">
    <xf numFmtId="0" fontId="0" fillId="0" borderId="0"/>
    <xf numFmtId="0" fontId="5" fillId="0" borderId="0"/>
    <xf numFmtId="0" fontId="5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5" fillId="0" borderId="0"/>
    <xf numFmtId="173" fontId="8" fillId="2" borderId="0" applyFont="0" applyFill="0" applyBorder="0" applyAlignment="0" applyProtection="0"/>
    <xf numFmtId="0" fontId="9" fillId="0" borderId="0" applyNumberFormat="0"/>
    <xf numFmtId="1" fontId="10" fillId="0" borderId="0">
      <alignment horizontal="right"/>
    </xf>
    <xf numFmtId="174" fontId="5" fillId="0" borderId="0" applyFont="0" applyFill="0" applyBorder="0" applyAlignment="0" applyProtection="0">
      <alignment horizontal="right"/>
    </xf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11" fillId="3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11" fillId="4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11" fillId="5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11" fillId="6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3" borderId="0" applyNumberFormat="0" applyBorder="0" applyAlignment="0" applyProtection="0"/>
    <xf numFmtId="0" fontId="70" fillId="43" borderId="0" applyNumberFormat="0" applyBorder="0" applyAlignment="0" applyProtection="0"/>
    <xf numFmtId="0" fontId="70" fillId="43" borderId="0" applyNumberFormat="0" applyBorder="0" applyAlignment="0" applyProtection="0"/>
    <xf numFmtId="0" fontId="11" fillId="7" borderId="0" applyNumberFormat="0" applyBorder="0" applyAlignment="0" applyProtection="0"/>
    <xf numFmtId="0" fontId="70" fillId="43" borderId="0" applyNumberFormat="0" applyBorder="0" applyAlignment="0" applyProtection="0"/>
    <xf numFmtId="0" fontId="70" fillId="43" borderId="0" applyNumberFormat="0" applyBorder="0" applyAlignment="0" applyProtection="0"/>
    <xf numFmtId="0" fontId="70" fillId="43" borderId="0" applyNumberFormat="0" applyBorder="0" applyAlignment="0" applyProtection="0"/>
    <xf numFmtId="0" fontId="70" fillId="43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11" fillId="8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175" fontId="12" fillId="0" borderId="0"/>
    <xf numFmtId="39" fontId="8" fillId="0" borderId="0" applyFont="0" applyFill="0" applyBorder="0" applyAlignment="0" applyProtection="0">
      <alignment horizontal="right"/>
    </xf>
    <xf numFmtId="176" fontId="13" fillId="0" borderId="0" applyFont="0" applyFill="0" applyBorder="0" applyAlignment="0" applyProtection="0">
      <protection locked="0"/>
    </xf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11" fillId="9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11" fillId="10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11" fillId="11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11" fillId="6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11" fillId="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11" fillId="12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71" fillId="51" borderId="0" applyNumberFormat="0" applyBorder="0" applyAlignment="0" applyProtection="0"/>
    <xf numFmtId="0" fontId="14" fillId="13" borderId="0" applyNumberFormat="0" applyBorder="0" applyAlignment="0" applyProtection="0"/>
    <xf numFmtId="0" fontId="71" fillId="51" borderId="0" applyNumberFormat="0" applyBorder="0" applyAlignment="0" applyProtection="0"/>
    <xf numFmtId="0" fontId="71" fillId="51" borderId="0" applyNumberFormat="0" applyBorder="0" applyAlignment="0" applyProtection="0"/>
    <xf numFmtId="0" fontId="71" fillId="51" borderId="0" applyNumberFormat="0" applyBorder="0" applyAlignment="0" applyProtection="0"/>
    <xf numFmtId="0" fontId="71" fillId="51" borderId="0" applyNumberFormat="0" applyBorder="0" applyAlignment="0" applyProtection="0"/>
    <xf numFmtId="0" fontId="71" fillId="51" borderId="0" applyNumberFormat="0" applyBorder="0" applyAlignment="0" applyProtection="0"/>
    <xf numFmtId="0" fontId="71" fillId="52" borderId="0" applyNumberFormat="0" applyBorder="0" applyAlignment="0" applyProtection="0"/>
    <xf numFmtId="0" fontId="14" fillId="10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3" borderId="0" applyNumberFormat="0" applyBorder="0" applyAlignment="0" applyProtection="0"/>
    <xf numFmtId="0" fontId="14" fillId="11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0" fontId="71" fillId="54" borderId="0" applyNumberFormat="0" applyBorder="0" applyAlignment="0" applyProtection="0"/>
    <xf numFmtId="0" fontId="14" fillId="14" borderId="0" applyNumberFormat="0" applyBorder="0" applyAlignment="0" applyProtection="0"/>
    <xf numFmtId="0" fontId="71" fillId="54" borderId="0" applyNumberFormat="0" applyBorder="0" applyAlignment="0" applyProtection="0"/>
    <xf numFmtId="0" fontId="71" fillId="54" borderId="0" applyNumberFormat="0" applyBorder="0" applyAlignment="0" applyProtection="0"/>
    <xf numFmtId="0" fontId="71" fillId="54" borderId="0" applyNumberFormat="0" applyBorder="0" applyAlignment="0" applyProtection="0"/>
    <xf numFmtId="0" fontId="71" fillId="54" borderId="0" applyNumberFormat="0" applyBorder="0" applyAlignment="0" applyProtection="0"/>
    <xf numFmtId="0" fontId="71" fillId="54" borderId="0" applyNumberFormat="0" applyBorder="0" applyAlignment="0" applyProtection="0"/>
    <xf numFmtId="0" fontId="71" fillId="55" borderId="0" applyNumberFormat="0" applyBorder="0" applyAlignment="0" applyProtection="0"/>
    <xf numFmtId="0" fontId="14" fillId="15" borderId="0" applyNumberFormat="0" applyBorder="0" applyAlignment="0" applyProtection="0"/>
    <xf numFmtId="0" fontId="71" fillId="55" borderId="0" applyNumberFormat="0" applyBorder="0" applyAlignment="0" applyProtection="0"/>
    <xf numFmtId="0" fontId="71" fillId="55" borderId="0" applyNumberFormat="0" applyBorder="0" applyAlignment="0" applyProtection="0"/>
    <xf numFmtId="0" fontId="71" fillId="55" borderId="0" applyNumberFormat="0" applyBorder="0" applyAlignment="0" applyProtection="0"/>
    <xf numFmtId="0" fontId="71" fillId="55" borderId="0" applyNumberFormat="0" applyBorder="0" applyAlignment="0" applyProtection="0"/>
    <xf numFmtId="0" fontId="71" fillId="55" borderId="0" applyNumberFormat="0" applyBorder="0" applyAlignment="0" applyProtection="0"/>
    <xf numFmtId="0" fontId="71" fillId="56" borderId="0" applyNumberFormat="0" applyBorder="0" applyAlignment="0" applyProtection="0"/>
    <xf numFmtId="0" fontId="14" fillId="1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7" fillId="0" borderId="0"/>
    <xf numFmtId="0" fontId="71" fillId="57" borderId="0" applyNumberFormat="0" applyBorder="0" applyAlignment="0" applyProtection="0"/>
    <xf numFmtId="0" fontId="14" fillId="17" borderId="0" applyNumberFormat="0" applyBorder="0" applyAlignment="0" applyProtection="0"/>
    <xf numFmtId="0" fontId="71" fillId="57" borderId="0" applyNumberFormat="0" applyBorder="0" applyAlignment="0" applyProtection="0"/>
    <xf numFmtId="0" fontId="71" fillId="57" borderId="0" applyNumberFormat="0" applyBorder="0" applyAlignment="0" applyProtection="0"/>
    <xf numFmtId="0" fontId="71" fillId="57" borderId="0" applyNumberFormat="0" applyBorder="0" applyAlignment="0" applyProtection="0"/>
    <xf numFmtId="0" fontId="71" fillId="57" borderId="0" applyNumberFormat="0" applyBorder="0" applyAlignment="0" applyProtection="0"/>
    <xf numFmtId="0" fontId="71" fillId="57" borderId="0" applyNumberFormat="0" applyBorder="0" applyAlignment="0" applyProtection="0"/>
    <xf numFmtId="0" fontId="71" fillId="58" borderId="0" applyNumberFormat="0" applyBorder="0" applyAlignment="0" applyProtection="0"/>
    <xf numFmtId="0" fontId="14" fillId="18" borderId="0" applyNumberFormat="0" applyBorder="0" applyAlignment="0" applyProtection="0"/>
    <xf numFmtId="0" fontId="71" fillId="58" borderId="0" applyNumberFormat="0" applyBorder="0" applyAlignment="0" applyProtection="0"/>
    <xf numFmtId="0" fontId="71" fillId="58" borderId="0" applyNumberFormat="0" applyBorder="0" applyAlignment="0" applyProtection="0"/>
    <xf numFmtId="0" fontId="71" fillId="58" borderId="0" applyNumberFormat="0" applyBorder="0" applyAlignment="0" applyProtection="0"/>
    <xf numFmtId="0" fontId="71" fillId="58" borderId="0" applyNumberFormat="0" applyBorder="0" applyAlignment="0" applyProtection="0"/>
    <xf numFmtId="0" fontId="71" fillId="58" borderId="0" applyNumberFormat="0" applyBorder="0" applyAlignment="0" applyProtection="0"/>
    <xf numFmtId="0" fontId="71" fillId="59" borderId="0" applyNumberFormat="0" applyBorder="0" applyAlignment="0" applyProtection="0"/>
    <xf numFmtId="0" fontId="14" fillId="19" borderId="0" applyNumberFormat="0" applyBorder="0" applyAlignment="0" applyProtection="0"/>
    <xf numFmtId="0" fontId="71" fillId="59" borderId="0" applyNumberFormat="0" applyBorder="0" applyAlignment="0" applyProtection="0"/>
    <xf numFmtId="0" fontId="71" fillId="59" borderId="0" applyNumberFormat="0" applyBorder="0" applyAlignment="0" applyProtection="0"/>
    <xf numFmtId="0" fontId="71" fillId="59" borderId="0" applyNumberFormat="0" applyBorder="0" applyAlignment="0" applyProtection="0"/>
    <xf numFmtId="0" fontId="71" fillId="59" borderId="0" applyNumberFormat="0" applyBorder="0" applyAlignment="0" applyProtection="0"/>
    <xf numFmtId="0" fontId="71" fillId="59" borderId="0" applyNumberFormat="0" applyBorder="0" applyAlignment="0" applyProtection="0"/>
    <xf numFmtId="0" fontId="71" fillId="60" borderId="0" applyNumberFormat="0" applyBorder="0" applyAlignment="0" applyProtection="0"/>
    <xf numFmtId="0" fontId="14" fillId="14" borderId="0" applyNumberFormat="0" applyBorder="0" applyAlignment="0" applyProtection="0"/>
    <xf numFmtId="0" fontId="71" fillId="60" borderId="0" applyNumberFormat="0" applyBorder="0" applyAlignment="0" applyProtection="0"/>
    <xf numFmtId="0" fontId="71" fillId="60" borderId="0" applyNumberFormat="0" applyBorder="0" applyAlignment="0" applyProtection="0"/>
    <xf numFmtId="0" fontId="71" fillId="60" borderId="0" applyNumberFormat="0" applyBorder="0" applyAlignment="0" applyProtection="0"/>
    <xf numFmtId="0" fontId="71" fillId="60" borderId="0" applyNumberFormat="0" applyBorder="0" applyAlignment="0" applyProtection="0"/>
    <xf numFmtId="0" fontId="71" fillId="60" borderId="0" applyNumberFormat="0" applyBorder="0" applyAlignment="0" applyProtection="0"/>
    <xf numFmtId="0" fontId="71" fillId="61" borderId="0" applyNumberFormat="0" applyBorder="0" applyAlignment="0" applyProtection="0"/>
    <xf numFmtId="0" fontId="14" fillId="15" borderId="0" applyNumberFormat="0" applyBorder="0" applyAlignment="0" applyProtection="0"/>
    <xf numFmtId="0" fontId="71" fillId="61" borderId="0" applyNumberFormat="0" applyBorder="0" applyAlignment="0" applyProtection="0"/>
    <xf numFmtId="0" fontId="71" fillId="61" borderId="0" applyNumberFormat="0" applyBorder="0" applyAlignment="0" applyProtection="0"/>
    <xf numFmtId="0" fontId="71" fillId="61" borderId="0" applyNumberFormat="0" applyBorder="0" applyAlignment="0" applyProtection="0"/>
    <xf numFmtId="0" fontId="71" fillId="61" borderId="0" applyNumberFormat="0" applyBorder="0" applyAlignment="0" applyProtection="0"/>
    <xf numFmtId="0" fontId="71" fillId="61" borderId="0" applyNumberFormat="0" applyBorder="0" applyAlignment="0" applyProtection="0"/>
    <xf numFmtId="0" fontId="71" fillId="62" borderId="0" applyNumberFormat="0" applyBorder="0" applyAlignment="0" applyProtection="0"/>
    <xf numFmtId="0" fontId="14" fillId="20" borderId="0" applyNumberFormat="0" applyBorder="0" applyAlignment="0" applyProtection="0"/>
    <xf numFmtId="0" fontId="71" fillId="62" borderId="0" applyNumberFormat="0" applyBorder="0" applyAlignment="0" applyProtection="0"/>
    <xf numFmtId="0" fontId="71" fillId="62" borderId="0" applyNumberFormat="0" applyBorder="0" applyAlignment="0" applyProtection="0"/>
    <xf numFmtId="0" fontId="71" fillId="62" borderId="0" applyNumberFormat="0" applyBorder="0" applyAlignment="0" applyProtection="0"/>
    <xf numFmtId="0" fontId="71" fillId="62" borderId="0" applyNumberFormat="0" applyBorder="0" applyAlignment="0" applyProtection="0"/>
    <xf numFmtId="0" fontId="71" fillId="62" borderId="0" applyNumberFormat="0" applyBorder="0" applyAlignment="0" applyProtection="0"/>
    <xf numFmtId="2" fontId="5" fillId="0" borderId="0" applyNumberFormat="0" applyFill="0" applyBorder="0" applyAlignment="0">
      <protection locked="0"/>
    </xf>
    <xf numFmtId="9" fontId="5" fillId="0" borderId="0" applyFont="0" applyFill="0" applyBorder="0" applyAlignment="0" applyProtection="0"/>
    <xf numFmtId="0" fontId="72" fillId="63" borderId="0" applyNumberFormat="0" applyBorder="0" applyAlignment="0" applyProtection="0"/>
    <xf numFmtId="0" fontId="38" fillId="4" borderId="0" applyNumberFormat="0" applyBorder="0" applyAlignment="0" applyProtection="0"/>
    <xf numFmtId="0" fontId="72" fillId="63" borderId="0" applyNumberFormat="0" applyBorder="0" applyAlignment="0" applyProtection="0"/>
    <xf numFmtId="0" fontId="72" fillId="63" borderId="0" applyNumberFormat="0" applyBorder="0" applyAlignment="0" applyProtection="0"/>
    <xf numFmtId="0" fontId="72" fillId="63" borderId="0" applyNumberFormat="0" applyBorder="0" applyAlignment="0" applyProtection="0"/>
    <xf numFmtId="0" fontId="72" fillId="63" borderId="0" applyNumberFormat="0" applyBorder="0" applyAlignment="0" applyProtection="0"/>
    <xf numFmtId="0" fontId="72" fillId="63" borderId="0" applyNumberFormat="0" applyBorder="0" applyAlignment="0" applyProtection="0"/>
    <xf numFmtId="177" fontId="15" fillId="21" borderId="0" applyNumberFormat="0" applyFont="0" applyBorder="0" applyAlignment="0" applyProtection="0"/>
    <xf numFmtId="177" fontId="15" fillId="21" borderId="0" applyFont="0" applyBorder="0" applyAlignment="0" applyProtection="0"/>
    <xf numFmtId="0" fontId="52" fillId="0" borderId="0" applyFill="0" applyBorder="0" applyAlignment="0"/>
    <xf numFmtId="0" fontId="73" fillId="64" borderId="23" applyNumberFormat="0" applyAlignment="0" applyProtection="0"/>
    <xf numFmtId="0" fontId="40" fillId="22" borderId="1" applyNumberFormat="0" applyAlignment="0" applyProtection="0"/>
    <xf numFmtId="0" fontId="73" fillId="64" borderId="23" applyNumberFormat="0" applyAlignment="0" applyProtection="0"/>
    <xf numFmtId="0" fontId="73" fillId="64" borderId="23" applyNumberFormat="0" applyAlignment="0" applyProtection="0"/>
    <xf numFmtId="0" fontId="73" fillId="64" borderId="23" applyNumberFormat="0" applyAlignment="0" applyProtection="0"/>
    <xf numFmtId="0" fontId="73" fillId="64" borderId="23" applyNumberFormat="0" applyAlignment="0" applyProtection="0"/>
    <xf numFmtId="0" fontId="73" fillId="64" borderId="23" applyNumberFormat="0" applyAlignment="0" applyProtection="0"/>
    <xf numFmtId="0" fontId="53" fillId="23" borderId="0">
      <alignment horizontal="center"/>
      <protection locked="0"/>
    </xf>
    <xf numFmtId="0" fontId="7" fillId="0" borderId="0" applyNumberFormat="0" applyFill="0" applyBorder="0" applyProtection="0">
      <alignment horizontal="centerContinuous"/>
    </xf>
    <xf numFmtId="0" fontId="74" fillId="65" borderId="24" applyNumberFormat="0" applyAlignment="0" applyProtection="0"/>
    <xf numFmtId="0" fontId="36" fillId="24" borderId="2" applyNumberFormat="0" applyAlignment="0" applyProtection="0"/>
    <xf numFmtId="0" fontId="74" fillId="65" borderId="24" applyNumberFormat="0" applyAlignment="0" applyProtection="0"/>
    <xf numFmtId="0" fontId="74" fillId="65" borderId="24" applyNumberFormat="0" applyAlignment="0" applyProtection="0"/>
    <xf numFmtId="0" fontId="74" fillId="65" borderId="24" applyNumberFormat="0" applyAlignment="0" applyProtection="0"/>
    <xf numFmtId="0" fontId="74" fillId="65" borderId="24" applyNumberFormat="0" applyAlignment="0" applyProtection="0"/>
    <xf numFmtId="0" fontId="74" fillId="65" borderId="24" applyNumberFormat="0" applyAlignment="0" applyProtection="0"/>
    <xf numFmtId="166" fontId="70" fillId="0" borderId="0" applyFont="0" applyFill="0" applyBorder="0" applyAlignment="0" applyProtection="0"/>
    <xf numFmtId="178" fontId="16" fillId="0" borderId="0"/>
    <xf numFmtId="178" fontId="16" fillId="0" borderId="0"/>
    <xf numFmtId="178" fontId="16" fillId="0" borderId="0"/>
    <xf numFmtId="178" fontId="16" fillId="0" borderId="0"/>
    <xf numFmtId="178" fontId="16" fillId="0" borderId="0"/>
    <xf numFmtId="178" fontId="16" fillId="0" borderId="0"/>
    <xf numFmtId="178" fontId="16" fillId="0" borderId="0"/>
    <xf numFmtId="178" fontId="16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70" fillId="0" borderId="0" applyFont="0" applyFill="0" applyBorder="0" applyAlignment="0" applyProtection="0"/>
    <xf numFmtId="43" fontId="76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70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70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79" fontId="17" fillId="0" borderId="0"/>
    <xf numFmtId="166" fontId="1" fillId="0" borderId="0" applyFont="0" applyFill="0" applyBorder="0" applyAlignment="0" applyProtection="0"/>
    <xf numFmtId="37" fontId="5" fillId="0" borderId="0" applyFill="0" applyBorder="0" applyAlignment="0" applyProtection="0"/>
    <xf numFmtId="180" fontId="19" fillId="0" borderId="3" applyBorder="0"/>
    <xf numFmtId="180" fontId="19" fillId="0" borderId="3" applyBorder="0"/>
    <xf numFmtId="1" fontId="8" fillId="2" borderId="0" applyFont="0" applyBorder="0" applyAlignment="0" applyProtection="0"/>
    <xf numFmtId="37" fontId="5" fillId="25" borderId="0" applyFont="0" applyBorder="0" applyAlignment="0" applyProtection="0"/>
    <xf numFmtId="181" fontId="8" fillId="25" borderId="0" applyFont="0" applyBorder="0" applyAlignment="0" applyProtection="0"/>
    <xf numFmtId="39" fontId="8" fillId="25" borderId="0" applyFont="0" applyBorder="0" applyAlignment="0" applyProtection="0"/>
    <xf numFmtId="182" fontId="8" fillId="25" borderId="0" applyFont="0" applyBorder="0" applyAlignment="0" applyProtection="0"/>
    <xf numFmtId="183" fontId="2" fillId="0" borderId="0" applyFill="0" applyBorder="0" applyProtection="0"/>
    <xf numFmtId="194" fontId="5" fillId="0" borderId="0">
      <alignment horizontal="center"/>
    </xf>
    <xf numFmtId="195" fontId="5" fillId="0" borderId="0" applyFont="0" applyFill="0" applyBorder="0" applyAlignment="0" applyProtection="0"/>
    <xf numFmtId="196" fontId="54" fillId="0" borderId="0">
      <protection locked="0"/>
    </xf>
    <xf numFmtId="184" fontId="17" fillId="0" borderId="0"/>
    <xf numFmtId="0" fontId="5" fillId="0" borderId="0">
      <protection locked="0"/>
    </xf>
    <xf numFmtId="185" fontId="2" fillId="0" borderId="0" applyFill="0" applyBorder="0" applyProtection="0"/>
    <xf numFmtId="186" fontId="17" fillId="0" borderId="0"/>
    <xf numFmtId="37" fontId="8" fillId="2" borderId="0" applyFont="0" applyFill="0" applyBorder="0" applyAlignment="0" applyProtection="0"/>
    <xf numFmtId="181" fontId="8" fillId="2" borderId="0" applyFont="0" applyFill="0" applyBorder="0" applyAlignment="0" applyProtection="0"/>
    <xf numFmtId="39" fontId="8" fillId="2" borderId="0" applyFont="0" applyFill="0" applyBorder="0" applyAlignment="0" applyProtection="0"/>
    <xf numFmtId="176" fontId="8" fillId="0" borderId="0" applyFont="0" applyBorder="0" applyAlignment="0" applyProtection="0"/>
    <xf numFmtId="0" fontId="20" fillId="0" borderId="0" applyNumberFormat="0" applyFill="0" applyBorder="0" applyAlignment="0" applyProtection="0"/>
    <xf numFmtId="197" fontId="1" fillId="0" borderId="0" applyFont="0" applyFill="0" applyBorder="0" applyAlignment="0" applyProtection="0"/>
    <xf numFmtId="0" fontId="7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4" fontId="5" fillId="0" borderId="0">
      <protection locked="0"/>
    </xf>
    <xf numFmtId="0" fontId="80" fillId="66" borderId="0" applyNumberFormat="0" applyBorder="0" applyAlignment="0" applyProtection="0"/>
    <xf numFmtId="0" fontId="44" fillId="5" borderId="0" applyNumberFormat="0" applyBorder="0" applyAlignment="0" applyProtection="0"/>
    <xf numFmtId="0" fontId="80" fillId="66" borderId="0" applyNumberFormat="0" applyBorder="0" applyAlignment="0" applyProtection="0"/>
    <xf numFmtId="0" fontId="80" fillId="66" borderId="0" applyNumberFormat="0" applyBorder="0" applyAlignment="0" applyProtection="0"/>
    <xf numFmtId="0" fontId="80" fillId="66" borderId="0" applyNumberFormat="0" applyBorder="0" applyAlignment="0" applyProtection="0"/>
    <xf numFmtId="0" fontId="80" fillId="66" borderId="0" applyNumberFormat="0" applyBorder="0" applyAlignment="0" applyProtection="0"/>
    <xf numFmtId="0" fontId="80" fillId="66" borderId="0" applyNumberFormat="0" applyBorder="0" applyAlignment="0" applyProtection="0"/>
    <xf numFmtId="38" fontId="21" fillId="26" borderId="0" applyNumberFormat="0" applyBorder="0" applyAlignment="0" applyProtection="0"/>
    <xf numFmtId="187" fontId="10" fillId="0" borderId="0"/>
    <xf numFmtId="0" fontId="55" fillId="0" borderId="4" applyNumberFormat="0" applyAlignment="0" applyProtection="0">
      <alignment horizontal="left" vertical="center"/>
    </xf>
    <xf numFmtId="0" fontId="55" fillId="0" borderId="5">
      <alignment horizontal="left" vertical="center"/>
    </xf>
    <xf numFmtId="0" fontId="55" fillId="0" borderId="0"/>
    <xf numFmtId="0" fontId="81" fillId="0" borderId="25" applyNumberFormat="0" applyFill="0" applyAlignment="0" applyProtection="0"/>
    <xf numFmtId="0" fontId="48" fillId="0" borderId="6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2" fillId="0" borderId="26" applyNumberFormat="0" applyFill="0" applyAlignment="0" applyProtection="0"/>
    <xf numFmtId="0" fontId="49" fillId="0" borderId="7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3" fillId="0" borderId="27" applyNumberFormat="0" applyFill="0" applyAlignment="0" applyProtection="0"/>
    <xf numFmtId="0" fontId="50" fillId="0" borderId="8" applyNumberFormat="0" applyFill="0" applyAlignment="0" applyProtection="0"/>
    <xf numFmtId="0" fontId="83" fillId="0" borderId="27" applyNumberFormat="0" applyFill="0" applyAlignment="0" applyProtection="0"/>
    <xf numFmtId="0" fontId="83" fillId="0" borderId="27" applyNumberFormat="0" applyFill="0" applyAlignment="0" applyProtection="0"/>
    <xf numFmtId="0" fontId="83" fillId="0" borderId="27" applyNumberFormat="0" applyFill="0" applyAlignment="0" applyProtection="0"/>
    <xf numFmtId="0" fontId="83" fillId="0" borderId="27" applyNumberFormat="0" applyFill="0" applyAlignment="0" applyProtection="0"/>
    <xf numFmtId="0" fontId="83" fillId="0" borderId="27" applyNumberFormat="0" applyFill="0" applyAlignment="0" applyProtection="0"/>
    <xf numFmtId="0" fontId="8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alignment horizontal="right"/>
    </xf>
    <xf numFmtId="40" fontId="5" fillId="0" borderId="0">
      <protection locked="0"/>
    </xf>
    <xf numFmtId="1" fontId="22" fillId="0" borderId="9"/>
    <xf numFmtId="198" fontId="5" fillId="0" borderId="0" applyBorder="0">
      <alignment horizontal="center"/>
    </xf>
    <xf numFmtId="10" fontId="21" fillId="23" borderId="10" applyNumberFormat="0" applyBorder="0" applyAlignment="0" applyProtection="0"/>
    <xf numFmtId="0" fontId="84" fillId="67" borderId="23" applyNumberFormat="0" applyAlignment="0" applyProtection="0"/>
    <xf numFmtId="0" fontId="45" fillId="8" borderId="1" applyNumberFormat="0" applyAlignment="0" applyProtection="0"/>
    <xf numFmtId="0" fontId="84" fillId="67" borderId="23" applyNumberFormat="0" applyAlignment="0" applyProtection="0"/>
    <xf numFmtId="0" fontId="85" fillId="67" borderId="23" applyNumberFormat="0" applyAlignment="0" applyProtection="0"/>
    <xf numFmtId="0" fontId="85" fillId="67" borderId="23" applyNumberFormat="0" applyAlignment="0" applyProtection="0"/>
    <xf numFmtId="0" fontId="85" fillId="67" borderId="23" applyNumberFormat="0" applyAlignment="0" applyProtection="0"/>
    <xf numFmtId="0" fontId="84" fillId="67" borderId="23" applyNumberFormat="0" applyAlignment="0" applyProtection="0"/>
    <xf numFmtId="0" fontId="84" fillId="67" borderId="23" applyNumberFormat="0" applyAlignment="0" applyProtection="0"/>
    <xf numFmtId="40" fontId="5" fillId="0" borderId="0">
      <alignment horizontal="right"/>
    </xf>
    <xf numFmtId="0" fontId="86" fillId="0" borderId="28" applyNumberFormat="0" applyFill="0" applyAlignment="0" applyProtection="0"/>
    <xf numFmtId="0" fontId="37" fillId="0" borderId="11" applyNumberFormat="0" applyFill="0" applyAlignment="0" applyProtection="0"/>
    <xf numFmtId="0" fontId="86" fillId="0" borderId="28" applyNumberFormat="0" applyFill="0" applyAlignment="0" applyProtection="0"/>
    <xf numFmtId="0" fontId="86" fillId="0" borderId="28" applyNumberFormat="0" applyFill="0" applyAlignment="0" applyProtection="0"/>
    <xf numFmtId="0" fontId="86" fillId="0" borderId="28" applyNumberFormat="0" applyFill="0" applyAlignment="0" applyProtection="0"/>
    <xf numFmtId="0" fontId="86" fillId="0" borderId="28" applyNumberFormat="0" applyFill="0" applyAlignment="0" applyProtection="0"/>
    <xf numFmtId="0" fontId="86" fillId="0" borderId="28" applyNumberFormat="0" applyFill="0" applyAlignment="0" applyProtection="0"/>
    <xf numFmtId="40" fontId="5" fillId="0" borderId="0">
      <alignment horizontal="right"/>
    </xf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87" fillId="68" borderId="0" applyNumberFormat="0" applyBorder="0" applyAlignment="0" applyProtection="0"/>
    <xf numFmtId="0" fontId="46" fillId="27" borderId="0" applyNumberFormat="0" applyBorder="0" applyAlignment="0" applyProtection="0"/>
    <xf numFmtId="0" fontId="87" fillId="68" borderId="0" applyNumberFormat="0" applyBorder="0" applyAlignment="0" applyProtection="0"/>
    <xf numFmtId="0" fontId="87" fillId="68" borderId="0" applyNumberFormat="0" applyBorder="0" applyAlignment="0" applyProtection="0"/>
    <xf numFmtId="0" fontId="87" fillId="68" borderId="0" applyNumberFormat="0" applyBorder="0" applyAlignment="0" applyProtection="0"/>
    <xf numFmtId="0" fontId="87" fillId="68" borderId="0" applyNumberFormat="0" applyBorder="0" applyAlignment="0" applyProtection="0"/>
    <xf numFmtId="0" fontId="87" fillId="68" borderId="0" applyNumberFormat="0" applyBorder="0" applyAlignment="0" applyProtection="0"/>
    <xf numFmtId="37" fontId="23" fillId="0" borderId="0"/>
    <xf numFmtId="39" fontId="5" fillId="0" borderId="0">
      <alignment horizontal="center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1" fontId="10" fillId="0" borderId="0" applyFill="0">
      <alignment horizontal="center"/>
    </xf>
    <xf numFmtId="188" fontId="24" fillId="0" borderId="0"/>
    <xf numFmtId="0" fontId="70" fillId="0" borderId="0"/>
    <xf numFmtId="0" fontId="7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7" fillId="0" borderId="0"/>
    <xf numFmtId="0" fontId="70" fillId="0" borderId="0"/>
    <xf numFmtId="0" fontId="70" fillId="0" borderId="0"/>
    <xf numFmtId="0" fontId="76" fillId="0" borderId="0"/>
    <xf numFmtId="0" fontId="5" fillId="0" borderId="0"/>
    <xf numFmtId="0" fontId="3" fillId="0" borderId="0"/>
    <xf numFmtId="0" fontId="76" fillId="0" borderId="0"/>
    <xf numFmtId="0" fontId="68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5" fillId="0" borderId="0"/>
    <xf numFmtId="0" fontId="76" fillId="0" borderId="0"/>
    <xf numFmtId="0" fontId="5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3" fillId="0" borderId="0"/>
    <xf numFmtId="0" fontId="3" fillId="0" borderId="0"/>
    <xf numFmtId="0" fontId="3" fillId="0" borderId="0"/>
    <xf numFmtId="0" fontId="70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70" fillId="69" borderId="29" applyNumberFormat="0" applyFont="0" applyAlignment="0" applyProtection="0"/>
    <xf numFmtId="0" fontId="70" fillId="69" borderId="29" applyNumberFormat="0" applyFont="0" applyAlignment="0" applyProtection="0"/>
    <xf numFmtId="0" fontId="70" fillId="69" borderId="29" applyNumberFormat="0" applyFont="0" applyAlignment="0" applyProtection="0"/>
    <xf numFmtId="0" fontId="25" fillId="28" borderId="12" applyNumberFormat="0" applyFont="0" applyAlignment="0" applyProtection="0"/>
    <xf numFmtId="0" fontId="70" fillId="69" borderId="29" applyNumberFormat="0" applyFont="0" applyAlignment="0" applyProtection="0"/>
    <xf numFmtId="0" fontId="70" fillId="69" borderId="29" applyNumberFormat="0" applyFont="0" applyAlignment="0" applyProtection="0"/>
    <xf numFmtId="0" fontId="70" fillId="69" borderId="29" applyNumberFormat="0" applyFont="0" applyAlignment="0" applyProtection="0"/>
    <xf numFmtId="0" fontId="70" fillId="69" borderId="29" applyNumberFormat="0" applyFont="0" applyAlignment="0" applyProtection="0"/>
    <xf numFmtId="189" fontId="5" fillId="0" borderId="0" applyFont="0" applyBorder="0" applyAlignment="0">
      <protection hidden="1"/>
    </xf>
    <xf numFmtId="190" fontId="8" fillId="0" borderId="0" applyFont="0" applyBorder="0" applyAlignment="0" applyProtection="0">
      <alignment horizontal="center"/>
    </xf>
    <xf numFmtId="0" fontId="26" fillId="29" borderId="13"/>
    <xf numFmtId="0" fontId="26" fillId="29" borderId="13"/>
    <xf numFmtId="0" fontId="88" fillId="64" borderId="30" applyNumberFormat="0" applyAlignment="0" applyProtection="0"/>
    <xf numFmtId="0" fontId="39" fillId="22" borderId="14" applyNumberFormat="0" applyAlignment="0" applyProtection="0"/>
    <xf numFmtId="0" fontId="88" fillId="64" borderId="30" applyNumberFormat="0" applyAlignment="0" applyProtection="0"/>
    <xf numFmtId="0" fontId="88" fillId="64" borderId="30" applyNumberFormat="0" applyAlignment="0" applyProtection="0"/>
    <xf numFmtId="0" fontId="88" fillId="64" borderId="30" applyNumberFormat="0" applyAlignment="0" applyProtection="0"/>
    <xf numFmtId="0" fontId="88" fillId="64" borderId="30" applyNumberFormat="0" applyAlignment="0" applyProtection="0"/>
    <xf numFmtId="0" fontId="88" fillId="64" borderId="30" applyNumberFormat="0" applyAlignment="0" applyProtection="0"/>
    <xf numFmtId="40" fontId="56" fillId="30" borderId="0">
      <alignment horizontal="right"/>
    </xf>
    <xf numFmtId="0" fontId="57" fillId="30" borderId="0">
      <alignment horizontal="right"/>
    </xf>
    <xf numFmtId="0" fontId="58" fillId="30" borderId="15"/>
    <xf numFmtId="0" fontId="58" fillId="0" borderId="0" applyBorder="0">
      <alignment horizontal="centerContinuous"/>
    </xf>
    <xf numFmtId="0" fontId="59" fillId="0" borderId="0" applyBorder="0">
      <alignment horizontal="centerContinuous"/>
    </xf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91" fontId="12" fillId="0" borderId="0"/>
    <xf numFmtId="4" fontId="5" fillId="0" borderId="0">
      <alignment horizontal="center"/>
    </xf>
    <xf numFmtId="37" fontId="27" fillId="0" borderId="0"/>
    <xf numFmtId="1" fontId="5" fillId="0" borderId="16" applyNumberFormat="0" applyFill="0" applyAlignment="0" applyProtection="0">
      <alignment horizontal="center" vertical="center"/>
    </xf>
    <xf numFmtId="4" fontId="28" fillId="27" borderId="17" applyNumberFormat="0" applyProtection="0">
      <alignment vertical="center"/>
    </xf>
    <xf numFmtId="4" fontId="28" fillId="27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8" fillId="31" borderId="17" applyNumberFormat="0" applyProtection="0">
      <alignment horizontal="left" vertical="center" indent="1"/>
    </xf>
    <xf numFmtId="4" fontId="28" fillId="31" borderId="17" applyNumberFormat="0" applyProtection="0">
      <alignment horizontal="left" vertical="center" indent="1"/>
    </xf>
    <xf numFmtId="0" fontId="28" fillId="31" borderId="17" applyNumberFormat="0" applyProtection="0">
      <alignment horizontal="left" vertical="top" indent="1"/>
    </xf>
    <xf numFmtId="0" fontId="28" fillId="31" borderId="17" applyNumberFormat="0" applyProtection="0">
      <alignment horizontal="left" vertical="top" indent="1"/>
    </xf>
    <xf numFmtId="4" fontId="13" fillId="32" borderId="0" applyNumberFormat="0" applyProtection="0">
      <alignment horizontal="left" vertical="center" indent="1"/>
    </xf>
    <xf numFmtId="4" fontId="30" fillId="4" borderId="17" applyNumberFormat="0" applyProtection="0">
      <alignment horizontal="right" vertical="center"/>
    </xf>
    <xf numFmtId="4" fontId="30" fillId="4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28" fillId="0" borderId="0" applyNumberFormat="0" applyProtection="0">
      <alignment horizontal="left" vertical="center" indent="1"/>
    </xf>
    <xf numFmtId="4" fontId="30" fillId="34" borderId="0" applyNumberFormat="0" applyProtection="0">
      <alignment horizontal="left" vertical="center" indent="1"/>
    </xf>
    <xf numFmtId="4" fontId="31" fillId="35" borderId="0" applyNumberFormat="0" applyProtection="0">
      <alignment horizontal="left" vertical="center" indent="1"/>
    </xf>
    <xf numFmtId="4" fontId="30" fillId="36" borderId="17" applyNumberFormat="0" applyProtection="0">
      <alignment horizontal="right" vertical="center"/>
    </xf>
    <xf numFmtId="4" fontId="30" fillId="36" borderId="17" applyNumberFormat="0" applyProtection="0">
      <alignment horizontal="right" vertical="center"/>
    </xf>
    <xf numFmtId="4" fontId="32" fillId="0" borderId="0" applyNumberFormat="0" applyProtection="0">
      <alignment horizontal="left" vertical="center" indent="1"/>
    </xf>
    <xf numFmtId="4" fontId="13" fillId="32" borderId="0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top" indent="1"/>
    </xf>
    <xf numFmtId="0" fontId="13" fillId="12" borderId="17" applyNumberFormat="0" applyProtection="0">
      <alignment horizontal="left" vertical="top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top" indent="1"/>
    </xf>
    <xf numFmtId="0" fontId="13" fillId="36" borderId="17" applyNumberFormat="0" applyProtection="0">
      <alignment horizontal="left" vertical="top" indent="1"/>
    </xf>
    <xf numFmtId="0" fontId="13" fillId="37" borderId="17" applyNumberFormat="0" applyProtection="0">
      <alignment horizontal="left" vertical="center" indent="1"/>
    </xf>
    <xf numFmtId="0" fontId="13" fillId="37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top" indent="1"/>
    </xf>
    <xf numFmtId="0" fontId="13" fillId="38" borderId="17" applyNumberFormat="0" applyProtection="0">
      <alignment horizontal="left" vertical="top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top" indent="1"/>
    </xf>
    <xf numFmtId="0" fontId="13" fillId="0" borderId="17" applyNumberFormat="0" applyProtection="0">
      <alignment horizontal="left" vertical="top" indent="1"/>
    </xf>
    <xf numFmtId="4" fontId="30" fillId="23" borderId="17" applyNumberFormat="0" applyProtection="0">
      <alignment vertical="center"/>
    </xf>
    <xf numFmtId="4" fontId="30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0" fillId="23" borderId="17" applyNumberFormat="0" applyProtection="0">
      <alignment horizontal="left" vertical="center" indent="1"/>
    </xf>
    <xf numFmtId="4" fontId="30" fillId="23" borderId="17" applyNumberFormat="0" applyProtection="0">
      <alignment horizontal="left" vertical="center" indent="1"/>
    </xf>
    <xf numFmtId="0" fontId="30" fillId="23" borderId="17" applyNumberFormat="0" applyProtection="0">
      <alignment horizontal="left" vertical="top" indent="1"/>
    </xf>
    <xf numFmtId="0" fontId="30" fillId="23" borderId="17" applyNumberFormat="0" applyProtection="0">
      <alignment horizontal="left" vertical="top" indent="1"/>
    </xf>
    <xf numFmtId="4" fontId="32" fillId="0" borderId="17" applyNumberFormat="0" applyProtection="0">
      <alignment horizontal="right" vertical="center"/>
    </xf>
    <xf numFmtId="4" fontId="32" fillId="0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2" fillId="34" borderId="17" applyNumberFormat="0" applyProtection="0">
      <alignment horizontal="left" vertical="center" indent="1"/>
    </xf>
    <xf numFmtId="4" fontId="32" fillId="34" borderId="17" applyNumberFormat="0" applyProtection="0">
      <alignment horizontal="left" vertical="center" indent="1"/>
    </xf>
    <xf numFmtId="0" fontId="32" fillId="36" borderId="17" applyNumberFormat="0" applyProtection="0">
      <alignment horizontal="left" vertical="top" indent="1"/>
    </xf>
    <xf numFmtId="0" fontId="32" fillId="36" borderId="17" applyNumberFormat="0" applyProtection="0">
      <alignment horizontal="left" vertical="top" indent="1"/>
    </xf>
    <xf numFmtId="4" fontId="34" fillId="0" borderId="0" applyNumberFormat="0" applyProtection="0">
      <alignment horizontal="left" vertical="center" indent="1"/>
    </xf>
    <xf numFmtId="4" fontId="35" fillId="21" borderId="17" applyNumberFormat="0" applyProtection="0">
      <alignment horizontal="right" vertical="center"/>
    </xf>
    <xf numFmtId="4" fontId="35" fillId="21" borderId="17" applyNumberFormat="0" applyProtection="0">
      <alignment horizontal="right"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8" fillId="0" borderId="0">
      <alignment textRotation="90"/>
    </xf>
    <xf numFmtId="199" fontId="5" fillId="0" borderId="0">
      <alignment horizontal="center"/>
    </xf>
    <xf numFmtId="0" fontId="5" fillId="0" borderId="0"/>
    <xf numFmtId="0" fontId="5" fillId="0" borderId="0"/>
    <xf numFmtId="4" fontId="60" fillId="0" borderId="0" applyFill="0" applyBorder="0" applyAlignment="0" applyProtection="0"/>
    <xf numFmtId="192" fontId="5" fillId="0" borderId="0"/>
    <xf numFmtId="200" fontId="61" fillId="0" borderId="18">
      <alignment horizontal="center"/>
    </xf>
    <xf numFmtId="40" fontId="5" fillId="0" borderId="0">
      <alignment horizontal="left"/>
      <protection locked="0"/>
    </xf>
    <xf numFmtId="0" fontId="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193" fontId="12" fillId="0" borderId="0"/>
    <xf numFmtId="0" fontId="90" fillId="0" borderId="31" applyNumberFormat="0" applyFill="0" applyAlignment="0" applyProtection="0"/>
    <xf numFmtId="0" fontId="47" fillId="0" borderId="19" applyNumberFormat="0" applyFill="0" applyAlignment="0" applyProtection="0"/>
    <xf numFmtId="0" fontId="90" fillId="0" borderId="31" applyNumberFormat="0" applyFill="0" applyAlignment="0" applyProtection="0"/>
    <xf numFmtId="0" fontId="90" fillId="0" borderId="31" applyNumberFormat="0" applyFill="0" applyAlignment="0" applyProtection="0"/>
    <xf numFmtId="0" fontId="90" fillId="0" borderId="31" applyNumberFormat="0" applyFill="0" applyAlignment="0" applyProtection="0"/>
    <xf numFmtId="0" fontId="90" fillId="0" borderId="31" applyNumberFormat="0" applyFill="0" applyAlignment="0" applyProtection="0"/>
    <xf numFmtId="0" fontId="90" fillId="0" borderId="31" applyNumberFormat="0" applyFill="0" applyAlignment="0" applyProtection="0"/>
    <xf numFmtId="4" fontId="5" fillId="0" borderId="0">
      <protection locked="0"/>
    </xf>
    <xf numFmtId="0" fontId="9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" fontId="12" fillId="0" borderId="0">
      <alignment horizontal="center"/>
    </xf>
    <xf numFmtId="1" fontId="5" fillId="0" borderId="0">
      <alignment horizontal="centerContinuous"/>
    </xf>
    <xf numFmtId="177" fontId="15" fillId="28" borderId="0" applyNumberFormat="0" applyFont="0" applyBorder="0" applyAlignment="0" applyProtection="0"/>
    <xf numFmtId="20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24" borderId="2" applyNumberFormat="0" applyAlignment="0" applyProtection="0"/>
    <xf numFmtId="0" fontId="37" fillId="0" borderId="11" applyNumberFormat="0" applyFill="0" applyAlignment="0" applyProtection="0"/>
    <xf numFmtId="0" fontId="38" fillId="4" borderId="0" applyNumberFormat="0" applyBorder="0" applyAlignment="0" applyProtection="0"/>
    <xf numFmtId="0" fontId="39" fillId="22" borderId="14" applyNumberFormat="0" applyAlignment="0" applyProtection="0"/>
    <xf numFmtId="0" fontId="39" fillId="22" borderId="14" applyNumberFormat="0" applyAlignment="0" applyProtection="0"/>
    <xf numFmtId="0" fontId="40" fillId="22" borderId="1" applyNumberFormat="0" applyAlignment="0" applyProtection="0"/>
    <xf numFmtId="0" fontId="40" fillId="22" borderId="1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5" borderId="0" applyNumberFormat="0" applyBorder="0" applyAlignment="0" applyProtection="0"/>
    <xf numFmtId="9" fontId="62" fillId="0" borderId="0" applyFont="0" applyFill="0" applyBorder="0" applyAlignment="0" applyProtection="0"/>
    <xf numFmtId="0" fontId="1" fillId="0" borderId="0"/>
    <xf numFmtId="0" fontId="45" fillId="8" borderId="1" applyNumberFormat="0" applyAlignment="0" applyProtection="0"/>
    <xf numFmtId="0" fontId="45" fillId="8" borderId="1" applyNumberFormat="0" applyAlignment="0" applyProtection="0"/>
    <xf numFmtId="0" fontId="46" fillId="27" borderId="0" applyNumberFormat="0" applyBorder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25" fillId="28" borderId="12" applyNumberFormat="0" applyFont="0" applyAlignment="0" applyProtection="0"/>
    <xf numFmtId="0" fontId="25" fillId="28" borderId="12" applyNumberFormat="0" applyFont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63" fillId="0" borderId="0"/>
    <xf numFmtId="202" fontId="64" fillId="0" borderId="0" applyFont="0" applyFill="0" applyBorder="0" applyAlignment="0" applyProtection="0"/>
    <xf numFmtId="0" fontId="65" fillId="0" borderId="2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6" fillId="0" borderId="0"/>
    <xf numFmtId="39" fontId="5" fillId="0" borderId="0"/>
  </cellStyleXfs>
  <cellXfs count="231">
    <xf numFmtId="0" fontId="0" fillId="0" borderId="0" xfId="0"/>
    <xf numFmtId="0" fontId="66" fillId="0" borderId="0" xfId="0" applyFont="1" applyFill="1" applyAlignment="1">
      <alignment horizontal="left" vertical="center"/>
    </xf>
    <xf numFmtId="168" fontId="13" fillId="0" borderId="0" xfId="0" applyNumberFormat="1" applyFont="1" applyFill="1" applyAlignment="1">
      <alignment horizontal="right" vertical="center"/>
    </xf>
    <xf numFmtId="169" fontId="13" fillId="0" borderId="0" xfId="0" applyNumberFormat="1" applyFont="1" applyFill="1" applyAlignment="1">
      <alignment vertical="center"/>
    </xf>
    <xf numFmtId="0" fontId="66" fillId="0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169" fontId="13" fillId="0" borderId="0" xfId="0" applyNumberFormat="1" applyFont="1" applyFill="1" applyAlignment="1">
      <alignment horizontal="centerContinuous" vertical="center"/>
    </xf>
    <xf numFmtId="0" fontId="66" fillId="0" borderId="21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centerContinuous" vertical="center"/>
    </xf>
    <xf numFmtId="168" fontId="13" fillId="0" borderId="21" xfId="0" applyNumberFormat="1" applyFont="1" applyFill="1" applyBorder="1" applyAlignment="1">
      <alignment horizontal="right" vertical="center"/>
    </xf>
    <xf numFmtId="169" fontId="13" fillId="0" borderId="21" xfId="0" applyNumberFormat="1" applyFont="1" applyFill="1" applyBorder="1" applyAlignment="1">
      <alignment horizontal="centerContinuous" vertical="center"/>
    </xf>
    <xf numFmtId="0" fontId="6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Continuous" vertical="center"/>
    </xf>
    <xf numFmtId="168" fontId="13" fillId="0" borderId="0" xfId="0" applyNumberFormat="1" applyFont="1" applyFill="1" applyBorder="1" applyAlignment="1">
      <alignment horizontal="right" vertical="center"/>
    </xf>
    <xf numFmtId="169" fontId="13" fillId="0" borderId="0" xfId="0" applyNumberFormat="1" applyFont="1" applyFill="1" applyBorder="1" applyAlignment="1">
      <alignment horizontal="centerContinuous" vertical="center"/>
    </xf>
    <xf numFmtId="168" fontId="66" fillId="0" borderId="0" xfId="0" applyNumberFormat="1" applyFont="1" applyFill="1" applyBorder="1" applyAlignment="1">
      <alignment vertical="center"/>
    </xf>
    <xf numFmtId="168" fontId="66" fillId="0" borderId="0" xfId="0" applyNumberFormat="1" applyFont="1" applyFill="1" applyBorder="1" applyAlignment="1">
      <alignment horizontal="right" vertical="center"/>
    </xf>
    <xf numFmtId="168" fontId="66" fillId="0" borderId="0" xfId="0" applyNumberFormat="1" applyFont="1" applyFill="1" applyBorder="1" applyAlignment="1">
      <alignment horizontal="center" vertical="center"/>
    </xf>
    <xf numFmtId="168" fontId="66" fillId="0" borderId="0" xfId="0" quotePrefix="1" applyNumberFormat="1" applyFont="1" applyFill="1" applyAlignment="1">
      <alignment horizontal="right" vertical="center"/>
    </xf>
    <xf numFmtId="49" fontId="13" fillId="0" borderId="0" xfId="0" applyNumberFormat="1" applyFont="1" applyFill="1" applyBorder="1" applyAlignment="1">
      <alignment horizontal="centerContinuous" vertical="center"/>
    </xf>
    <xf numFmtId="0" fontId="66" fillId="0" borderId="21" xfId="0" applyFont="1" applyFill="1" applyBorder="1" applyAlignment="1">
      <alignment horizontal="center" vertical="center"/>
    </xf>
    <xf numFmtId="168" fontId="66" fillId="0" borderId="21" xfId="0" quotePrefix="1" applyNumberFormat="1" applyFont="1" applyFill="1" applyBorder="1" applyAlignment="1">
      <alignment horizontal="right" vertical="center"/>
    </xf>
    <xf numFmtId="168" fontId="67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3" fontId="13" fillId="0" borderId="0" xfId="0" applyNumberFormat="1" applyFont="1" applyFill="1" applyAlignment="1">
      <alignment vertical="center"/>
    </xf>
    <xf numFmtId="168" fontId="13" fillId="0" borderId="21" xfId="321" applyNumberFormat="1" applyFont="1" applyFill="1" applyBorder="1" applyAlignment="1">
      <alignment horizontal="right" vertical="center"/>
    </xf>
    <xf numFmtId="168" fontId="13" fillId="0" borderId="0" xfId="0" applyNumberFormat="1" applyFont="1" applyFill="1" applyAlignment="1">
      <alignment vertical="center"/>
    </xf>
    <xf numFmtId="171" fontId="13" fillId="0" borderId="0" xfId="0" applyNumberFormat="1" applyFont="1" applyFill="1" applyAlignment="1">
      <alignment vertical="center"/>
    </xf>
    <xf numFmtId="168" fontId="13" fillId="0" borderId="22" xfId="0" applyNumberFormat="1" applyFont="1" applyFill="1" applyBorder="1" applyAlignment="1">
      <alignment horizontal="right" vertical="center"/>
    </xf>
    <xf numFmtId="0" fontId="13" fillId="0" borderId="0" xfId="0" quotePrefix="1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169" fontId="13" fillId="0" borderId="0" xfId="0" applyNumberFormat="1" applyFont="1" applyFill="1" applyBorder="1" applyAlignment="1">
      <alignment vertical="center"/>
    </xf>
    <xf numFmtId="168" fontId="66" fillId="0" borderId="0" xfId="0" applyNumberFormat="1" applyFont="1" applyFill="1" applyAlignment="1">
      <alignment horizontal="right" vertical="center"/>
    </xf>
    <xf numFmtId="169" fontId="66" fillId="0" borderId="0" xfId="0" applyNumberFormat="1" applyFont="1" applyFill="1" applyAlignment="1">
      <alignment horizontal="center" vertical="center"/>
    </xf>
    <xf numFmtId="3" fontId="13" fillId="0" borderId="0" xfId="0" applyNumberFormat="1" applyFont="1" applyFill="1" applyBorder="1" applyAlignment="1">
      <alignment vertical="center"/>
    </xf>
    <xf numFmtId="170" fontId="13" fillId="0" borderId="0" xfId="0" applyNumberFormat="1" applyFont="1" applyFill="1" applyBorder="1" applyAlignment="1">
      <alignment vertical="center"/>
    </xf>
    <xf numFmtId="168" fontId="67" fillId="70" borderId="0" xfId="0" applyNumberFormat="1" applyFont="1" applyFill="1" applyAlignment="1">
      <alignment horizontal="right" vertical="center"/>
    </xf>
    <xf numFmtId="168" fontId="13" fillId="70" borderId="0" xfId="0" applyNumberFormat="1" applyFont="1" applyFill="1" applyAlignment="1">
      <alignment horizontal="right" vertical="center"/>
    </xf>
    <xf numFmtId="168" fontId="13" fillId="70" borderId="21" xfId="0" applyNumberFormat="1" applyFont="1" applyFill="1" applyBorder="1" applyAlignment="1">
      <alignment horizontal="right" vertical="center"/>
    </xf>
    <xf numFmtId="168" fontId="13" fillId="70" borderId="0" xfId="0" applyNumberFormat="1" applyFont="1" applyFill="1" applyAlignment="1">
      <alignment vertical="center"/>
    </xf>
    <xf numFmtId="0" fontId="13" fillId="70" borderId="0" xfId="0" applyFont="1" applyFill="1" applyAlignment="1">
      <alignment vertical="center"/>
    </xf>
    <xf numFmtId="168" fontId="13" fillId="70" borderId="22" xfId="0" applyNumberFormat="1" applyFont="1" applyFill="1" applyBorder="1" applyAlignment="1">
      <alignment horizontal="right" vertical="center"/>
    </xf>
    <xf numFmtId="168" fontId="66" fillId="70" borderId="0" xfId="0" applyNumberFormat="1" applyFont="1" applyFill="1" applyAlignment="1">
      <alignment horizontal="right" vertical="center"/>
    </xf>
    <xf numFmtId="168" fontId="13" fillId="7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center" vertical="center"/>
    </xf>
    <xf numFmtId="0" fontId="13" fillId="70" borderId="0" xfId="0" applyFont="1" applyFill="1" applyBorder="1" applyAlignment="1">
      <alignment vertical="center"/>
    </xf>
    <xf numFmtId="3" fontId="13" fillId="70" borderId="0" xfId="271" applyNumberFormat="1" applyFont="1" applyFill="1" applyAlignment="1">
      <alignment vertical="center"/>
    </xf>
    <xf numFmtId="3" fontId="13" fillId="0" borderId="0" xfId="271" applyNumberFormat="1" applyFont="1" applyFill="1" applyAlignment="1">
      <alignment vertical="center"/>
    </xf>
    <xf numFmtId="168" fontId="13" fillId="70" borderId="0" xfId="492" applyNumberFormat="1" applyFont="1" applyFill="1" applyAlignment="1">
      <alignment horizontal="right" vertical="center"/>
    </xf>
    <xf numFmtId="0" fontId="69" fillId="0" borderId="0" xfId="0" applyFont="1" applyAlignment="1">
      <alignment vertical="center"/>
    </xf>
    <xf numFmtId="0" fontId="13" fillId="0" borderId="0" xfId="479" applyFont="1"/>
    <xf numFmtId="0" fontId="13" fillId="0" borderId="0" xfId="480" applyFont="1" applyAlignment="1">
      <alignment vertical="center"/>
    </xf>
    <xf numFmtId="170" fontId="13" fillId="0" borderId="0" xfId="492" applyNumberFormat="1" applyFont="1" applyAlignment="1">
      <alignment vertical="center"/>
    </xf>
    <xf numFmtId="0" fontId="13" fillId="0" borderId="0" xfId="0" applyFont="1"/>
    <xf numFmtId="0" fontId="13" fillId="0" borderId="21" xfId="492" applyFont="1" applyBorder="1" applyAlignment="1">
      <alignment vertical="center"/>
    </xf>
    <xf numFmtId="168" fontId="13" fillId="0" borderId="21" xfId="492" applyNumberFormat="1" applyFont="1" applyBorder="1" applyAlignment="1">
      <alignment vertical="center"/>
    </xf>
    <xf numFmtId="170" fontId="13" fillId="0" borderId="21" xfId="492" applyNumberFormat="1" applyFont="1" applyBorder="1" applyAlignment="1">
      <alignment vertical="center"/>
    </xf>
    <xf numFmtId="168" fontId="66" fillId="0" borderId="0" xfId="492" applyNumberFormat="1" applyFont="1" applyAlignment="1">
      <alignment horizontal="right" vertical="center"/>
    </xf>
    <xf numFmtId="170" fontId="66" fillId="0" borderId="0" xfId="492" applyNumberFormat="1" applyFont="1" applyAlignment="1">
      <alignment horizontal="right" vertical="center"/>
    </xf>
    <xf numFmtId="0" fontId="13" fillId="0" borderId="0" xfId="492" applyFont="1" applyAlignment="1">
      <alignment vertical="center"/>
    </xf>
    <xf numFmtId="170" fontId="66" fillId="0" borderId="0" xfId="492" applyNumberFormat="1" applyFont="1" applyAlignment="1">
      <alignment horizontal="center" vertical="center"/>
    </xf>
    <xf numFmtId="168" fontId="66" fillId="0" borderId="21" xfId="492" applyNumberFormat="1" applyFont="1" applyBorder="1" applyAlignment="1">
      <alignment horizontal="right" vertical="center"/>
    </xf>
    <xf numFmtId="170" fontId="66" fillId="0" borderId="0" xfId="492" applyNumberFormat="1" applyFont="1" applyAlignment="1">
      <alignment vertical="center"/>
    </xf>
    <xf numFmtId="168" fontId="13" fillId="0" borderId="0" xfId="492" applyNumberFormat="1" applyFont="1" applyAlignment="1">
      <alignment vertical="center"/>
    </xf>
    <xf numFmtId="168" fontId="13" fillId="0" borderId="0" xfId="492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168" fontId="13" fillId="70" borderId="0" xfId="492" applyNumberFormat="1" applyFont="1" applyFill="1" applyAlignment="1">
      <alignment vertical="center"/>
    </xf>
    <xf numFmtId="168" fontId="13" fillId="70" borderId="21" xfId="492" applyNumberFormat="1" applyFont="1" applyFill="1" applyBorder="1" applyAlignment="1">
      <alignment vertical="center"/>
    </xf>
    <xf numFmtId="168" fontId="13" fillId="70" borderId="22" xfId="492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170" fontId="13" fillId="0" borderId="0" xfId="492" applyNumberFormat="1" applyFont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170" fontId="66" fillId="0" borderId="0" xfId="492" applyNumberFormat="1" applyFont="1" applyAlignment="1">
      <alignment horizontal="right" vertical="center" wrapText="1"/>
    </xf>
    <xf numFmtId="170" fontId="66" fillId="0" borderId="21" xfId="492" applyNumberFormat="1" applyFont="1" applyBorder="1" applyAlignment="1">
      <alignment horizontal="right" vertical="center" wrapText="1"/>
    </xf>
    <xf numFmtId="170" fontId="13" fillId="0" borderId="0" xfId="492" applyNumberFormat="1" applyFont="1" applyFill="1" applyAlignment="1">
      <alignment vertical="center"/>
    </xf>
    <xf numFmtId="0" fontId="66" fillId="0" borderId="0" xfId="492" applyFont="1" applyFill="1" applyAlignment="1">
      <alignment vertical="center"/>
    </xf>
    <xf numFmtId="0" fontId="13" fillId="0" borderId="0" xfId="479" applyFont="1" applyFill="1"/>
    <xf numFmtId="0" fontId="66" fillId="0" borderId="21" xfId="492" applyFont="1" applyFill="1" applyBorder="1" applyAlignment="1">
      <alignment vertical="center"/>
    </xf>
    <xf numFmtId="0" fontId="13" fillId="0" borderId="21" xfId="492" applyFont="1" applyFill="1" applyBorder="1" applyAlignment="1">
      <alignment vertical="center"/>
    </xf>
    <xf numFmtId="170" fontId="66" fillId="0" borderId="0" xfId="492" applyNumberFormat="1" applyFont="1" applyFill="1" applyAlignment="1">
      <alignment vertical="center"/>
    </xf>
    <xf numFmtId="0" fontId="13" fillId="0" borderId="0" xfId="0" applyFont="1" applyFill="1"/>
    <xf numFmtId="0" fontId="13" fillId="0" borderId="0" xfId="480" applyFont="1" applyFill="1" applyAlignment="1">
      <alignment vertical="center"/>
    </xf>
    <xf numFmtId="168" fontId="13" fillId="70" borderId="21" xfId="492" applyNumberFormat="1" applyFont="1" applyFill="1" applyBorder="1" applyAlignment="1">
      <alignment horizontal="right" vertical="center"/>
    </xf>
    <xf numFmtId="0" fontId="66" fillId="0" borderId="0" xfId="479" applyFont="1" applyFill="1"/>
    <xf numFmtId="0" fontId="66" fillId="0" borderId="0" xfId="0" applyFont="1" applyFill="1" applyBorder="1" applyAlignment="1">
      <alignment horizontal="center" vertical="center"/>
    </xf>
    <xf numFmtId="168" fontId="66" fillId="0" borderId="0" xfId="0" quotePrefix="1" applyNumberFormat="1" applyFont="1" applyFill="1" applyBorder="1" applyAlignment="1">
      <alignment horizontal="right" vertical="center"/>
    </xf>
    <xf numFmtId="168" fontId="66" fillId="70" borderId="0" xfId="0" quotePrefix="1" applyNumberFormat="1" applyFont="1" applyFill="1" applyBorder="1" applyAlignment="1">
      <alignment horizontal="right" vertical="center"/>
    </xf>
    <xf numFmtId="168" fontId="13" fillId="0" borderId="0" xfId="492" applyNumberFormat="1" applyFont="1" applyFill="1" applyAlignment="1">
      <alignment vertical="center"/>
    </xf>
    <xf numFmtId="168" fontId="13" fillId="0" borderId="0" xfId="492" applyNumberFormat="1" applyFont="1" applyFill="1" applyAlignment="1">
      <alignment horizontal="right" vertical="center"/>
    </xf>
    <xf numFmtId="168" fontId="13" fillId="0" borderId="21" xfId="492" applyNumberFormat="1" applyFont="1" applyFill="1" applyBorder="1" applyAlignment="1">
      <alignment horizontal="right" vertical="center"/>
    </xf>
    <xf numFmtId="168" fontId="13" fillId="0" borderId="21" xfId="492" applyNumberFormat="1" applyFont="1" applyFill="1" applyBorder="1" applyAlignment="1">
      <alignment vertical="center"/>
    </xf>
    <xf numFmtId="168" fontId="13" fillId="0" borderId="22" xfId="492" applyNumberFormat="1" applyFont="1" applyFill="1" applyBorder="1" applyAlignment="1">
      <alignment vertical="center"/>
    </xf>
    <xf numFmtId="0" fontId="92" fillId="0" borderId="0" xfId="0" applyFont="1" applyFill="1"/>
    <xf numFmtId="0" fontId="66" fillId="70" borderId="0" xfId="481" applyFont="1" applyFill="1" applyAlignment="1">
      <alignment vertical="center"/>
    </xf>
    <xf numFmtId="0" fontId="13" fillId="0" borderId="0" xfId="481" applyFont="1" applyFill="1" applyAlignment="1">
      <alignment vertical="center"/>
    </xf>
    <xf numFmtId="0" fontId="13" fillId="0" borderId="0" xfId="481" applyFont="1" applyAlignment="1">
      <alignment vertical="center"/>
    </xf>
    <xf numFmtId="204" fontId="13" fillId="0" borderId="0" xfId="257" applyNumberFormat="1" applyFont="1" applyFill="1" applyBorder="1" applyAlignment="1">
      <alignment vertical="center"/>
    </xf>
    <xf numFmtId="203" fontId="13" fillId="0" borderId="0" xfId="257" applyNumberFormat="1" applyFont="1" applyFill="1" applyBorder="1" applyAlignment="1">
      <alignment vertical="center"/>
    </xf>
    <xf numFmtId="204" fontId="13" fillId="0" borderId="0" xfId="257" applyNumberFormat="1" applyFont="1" applyFill="1" applyBorder="1" applyAlignment="1">
      <alignment horizontal="right" vertical="center"/>
    </xf>
    <xf numFmtId="0" fontId="66" fillId="0" borderId="0" xfId="481" applyFont="1" applyFill="1" applyAlignment="1">
      <alignment horizontal="left" vertical="center"/>
    </xf>
    <xf numFmtId="0" fontId="13" fillId="0" borderId="0" xfId="481" applyFont="1" applyFill="1" applyAlignment="1">
      <alignment horizontal="centerContinuous" vertical="center"/>
    </xf>
    <xf numFmtId="0" fontId="13" fillId="0" borderId="0" xfId="481" applyFont="1" applyAlignment="1">
      <alignment horizontal="centerContinuous" vertical="center"/>
    </xf>
    <xf numFmtId="204" fontId="13" fillId="0" borderId="0" xfId="257" applyNumberFormat="1" applyFont="1" applyFill="1" applyAlignment="1">
      <alignment horizontal="centerContinuous" vertical="center"/>
    </xf>
    <xf numFmtId="203" fontId="13" fillId="0" borderId="0" xfId="257" applyNumberFormat="1" applyFont="1" applyFill="1" applyAlignment="1">
      <alignment horizontal="centerContinuous" vertical="center"/>
    </xf>
    <xf numFmtId="204" fontId="13" fillId="0" borderId="0" xfId="257" applyNumberFormat="1" applyFont="1" applyFill="1"/>
    <xf numFmtId="0" fontId="66" fillId="0" borderId="21" xfId="481" applyFont="1" applyFill="1" applyBorder="1" applyAlignment="1">
      <alignment horizontal="left" vertical="center"/>
    </xf>
    <xf numFmtId="0" fontId="13" fillId="0" borderId="21" xfId="481" applyFont="1" applyFill="1" applyBorder="1" applyAlignment="1">
      <alignment horizontal="centerContinuous" vertical="center"/>
    </xf>
    <xf numFmtId="0" fontId="13" fillId="0" borderId="21" xfId="481" applyFont="1" applyBorder="1" applyAlignment="1">
      <alignment horizontal="centerContinuous" vertical="center"/>
    </xf>
    <xf numFmtId="204" fontId="13" fillId="0" borderId="21" xfId="257" applyNumberFormat="1" applyFont="1" applyFill="1" applyBorder="1" applyAlignment="1">
      <alignment horizontal="centerContinuous" vertical="center"/>
    </xf>
    <xf numFmtId="203" fontId="13" fillId="0" borderId="21" xfId="257" applyNumberFormat="1" applyFont="1" applyFill="1" applyBorder="1" applyAlignment="1">
      <alignment horizontal="centerContinuous" vertical="center"/>
    </xf>
    <xf numFmtId="204" fontId="13" fillId="0" borderId="21" xfId="257" applyNumberFormat="1" applyFont="1" applyFill="1" applyBorder="1" applyAlignment="1">
      <alignment horizontal="right" vertical="center"/>
    </xf>
    <xf numFmtId="204" fontId="13" fillId="0" borderId="0" xfId="257" applyNumberFormat="1" applyFont="1" applyFill="1" applyBorder="1" applyAlignment="1">
      <alignment horizontal="centerContinuous" vertical="center"/>
    </xf>
    <xf numFmtId="203" fontId="13" fillId="0" borderId="0" xfId="257" applyNumberFormat="1" applyFont="1" applyFill="1" applyBorder="1" applyAlignment="1">
      <alignment horizontal="centerContinuous" vertical="center"/>
    </xf>
    <xf numFmtId="203" fontId="13" fillId="0" borderId="0" xfId="257" applyNumberFormat="1" applyFont="1" applyFill="1" applyBorder="1" applyAlignment="1">
      <alignment horizontal="right" vertical="center"/>
    </xf>
    <xf numFmtId="204" fontId="66" fillId="0" borderId="0" xfId="257" applyNumberFormat="1" applyFont="1" applyFill="1" applyBorder="1" applyAlignment="1">
      <alignment horizontal="right" vertical="center"/>
    </xf>
    <xf numFmtId="203" fontId="66" fillId="0" borderId="0" xfId="257" applyNumberFormat="1" applyFont="1" applyFill="1" applyBorder="1" applyAlignment="1">
      <alignment horizontal="center" vertical="center"/>
    </xf>
    <xf numFmtId="0" fontId="13" fillId="0" borderId="0" xfId="481" applyFont="1" applyFill="1"/>
    <xf numFmtId="0" fontId="66" fillId="0" borderId="21" xfId="481" applyFont="1" applyBorder="1" applyAlignment="1">
      <alignment horizontal="center" vertical="center"/>
    </xf>
    <xf numFmtId="0" fontId="13" fillId="0" borderId="0" xfId="481" applyFont="1" applyAlignment="1">
      <alignment horizontal="center" vertical="center"/>
    </xf>
    <xf numFmtId="204" fontId="66" fillId="0" borderId="21" xfId="257" quotePrefix="1" applyNumberFormat="1" applyFont="1" applyFill="1" applyBorder="1" applyAlignment="1">
      <alignment horizontal="right" vertical="center"/>
    </xf>
    <xf numFmtId="203" fontId="13" fillId="0" borderId="0" xfId="257" applyNumberFormat="1" applyFont="1" applyFill="1" applyAlignment="1">
      <alignment horizontal="center" vertical="center"/>
    </xf>
    <xf numFmtId="0" fontId="66" fillId="0" borderId="0" xfId="481" applyFont="1" applyAlignment="1">
      <alignment horizontal="center" vertical="center"/>
    </xf>
    <xf numFmtId="204" fontId="66" fillId="70" borderId="0" xfId="257" quotePrefix="1" applyNumberFormat="1" applyFont="1" applyFill="1" applyAlignment="1">
      <alignment horizontal="right" vertical="center"/>
    </xf>
    <xf numFmtId="204" fontId="66" fillId="0" borderId="0" xfId="257" quotePrefix="1" applyNumberFormat="1" applyFont="1" applyFill="1" applyAlignment="1">
      <alignment horizontal="right" vertical="center"/>
    </xf>
    <xf numFmtId="0" fontId="66" fillId="0" borderId="0" xfId="481" applyFont="1" applyFill="1" applyAlignment="1">
      <alignment vertical="center"/>
    </xf>
    <xf numFmtId="204" fontId="13" fillId="70" borderId="0" xfId="257" applyNumberFormat="1" applyFont="1" applyFill="1" applyBorder="1" applyAlignment="1">
      <alignment vertical="center"/>
    </xf>
    <xf numFmtId="204" fontId="13" fillId="70" borderId="0" xfId="257" applyNumberFormat="1" applyFont="1" applyFill="1" applyBorder="1" applyAlignment="1">
      <alignment horizontal="right" vertical="center"/>
    </xf>
    <xf numFmtId="168" fontId="13" fillId="0" borderId="0" xfId="0" applyNumberFormat="1" applyFont="1" applyAlignment="1">
      <alignment horizontal="right" vertical="center"/>
    </xf>
    <xf numFmtId="204" fontId="13" fillId="70" borderId="0" xfId="0" applyNumberFormat="1" applyFont="1" applyFill="1" applyAlignment="1">
      <alignment horizontal="right" vertical="center"/>
    </xf>
    <xf numFmtId="204" fontId="13" fillId="0" borderId="0" xfId="0" applyNumberFormat="1" applyFont="1" applyFill="1" applyAlignment="1">
      <alignment horizontal="right" vertical="center"/>
    </xf>
    <xf numFmtId="0" fontId="13" fillId="0" borderId="0" xfId="481" applyFont="1"/>
    <xf numFmtId="0" fontId="92" fillId="0" borderId="0" xfId="481" applyFont="1" applyFill="1"/>
    <xf numFmtId="0" fontId="92" fillId="0" borderId="0" xfId="483" applyFont="1" applyAlignment="1">
      <alignment vertical="center"/>
    </xf>
    <xf numFmtId="0" fontId="92" fillId="0" borderId="0" xfId="481" applyFont="1" applyFill="1" applyAlignment="1">
      <alignment vertical="center"/>
    </xf>
    <xf numFmtId="0" fontId="92" fillId="0" borderId="0" xfId="481" applyFont="1" applyAlignment="1">
      <alignment horizontal="center" vertical="center"/>
    </xf>
    <xf numFmtId="0" fontId="92" fillId="0" borderId="0" xfId="481" applyFont="1"/>
    <xf numFmtId="204" fontId="92" fillId="70" borderId="0" xfId="0" applyNumberFormat="1" applyFont="1" applyFill="1" applyAlignment="1">
      <alignment horizontal="right" vertical="center"/>
    </xf>
    <xf numFmtId="168" fontId="92" fillId="0" borderId="0" xfId="0" applyNumberFormat="1" applyFont="1" applyAlignment="1">
      <alignment horizontal="right" vertical="center"/>
    </xf>
    <xf numFmtId="204" fontId="92" fillId="0" borderId="0" xfId="0" applyNumberFormat="1" applyFont="1" applyFill="1" applyAlignment="1">
      <alignment horizontal="right" vertical="center"/>
    </xf>
    <xf numFmtId="0" fontId="92" fillId="0" borderId="0" xfId="0" applyFont="1"/>
    <xf numFmtId="0" fontId="13" fillId="0" borderId="0" xfId="481" applyFont="1" applyFill="1" applyAlignment="1">
      <alignment horizontal="center" vertical="center"/>
    </xf>
    <xf numFmtId="4" fontId="13" fillId="0" borderId="0" xfId="302" applyFont="1" applyFill="1" applyAlignment="1">
      <alignment vertical="center"/>
    </xf>
    <xf numFmtId="204" fontId="13" fillId="70" borderId="21" xfId="0" applyNumberFormat="1" applyFont="1" applyFill="1" applyBorder="1" applyAlignment="1">
      <alignment horizontal="right" vertical="center"/>
    </xf>
    <xf numFmtId="204" fontId="13" fillId="0" borderId="21" xfId="0" applyNumberFormat="1" applyFont="1" applyFill="1" applyBorder="1" applyAlignment="1">
      <alignment horizontal="right" vertical="center"/>
    </xf>
    <xf numFmtId="204" fontId="13" fillId="70" borderId="0" xfId="257" applyNumberFormat="1" applyFont="1" applyFill="1" applyAlignment="1">
      <alignment vertical="center"/>
    </xf>
    <xf numFmtId="203" fontId="13" fillId="0" borderId="0" xfId="257" applyNumberFormat="1" applyFont="1" applyFill="1"/>
    <xf numFmtId="204" fontId="13" fillId="0" borderId="0" xfId="257" applyNumberFormat="1" applyFont="1" applyFill="1" applyAlignment="1">
      <alignment vertical="center"/>
    </xf>
    <xf numFmtId="203" fontId="13" fillId="0" borderId="0" xfId="257" applyNumberFormat="1" applyFont="1" applyFill="1" applyAlignment="1">
      <alignment vertical="center"/>
    </xf>
    <xf numFmtId="204" fontId="13" fillId="70" borderId="21" xfId="257" applyNumberFormat="1" applyFont="1" applyFill="1" applyBorder="1" applyAlignment="1">
      <alignment horizontal="right" vertical="center"/>
    </xf>
    <xf numFmtId="203" fontId="13" fillId="0" borderId="0" xfId="257" applyNumberFormat="1" applyFont="1" applyFill="1" applyBorder="1"/>
    <xf numFmtId="0" fontId="66" fillId="0" borderId="21" xfId="481" applyFont="1" applyFill="1" applyBorder="1" applyAlignment="1">
      <alignment horizontal="center" vertical="center"/>
    </xf>
    <xf numFmtId="204" fontId="66" fillId="70" borderId="0" xfId="257" quotePrefix="1" applyNumberFormat="1" applyFont="1" applyFill="1" applyBorder="1" applyAlignment="1">
      <alignment horizontal="right" vertical="center"/>
    </xf>
    <xf numFmtId="204" fontId="66" fillId="0" borderId="0" xfId="257" quotePrefix="1" applyNumberFormat="1" applyFont="1" applyFill="1" applyBorder="1" applyAlignment="1">
      <alignment horizontal="right" vertical="center"/>
    </xf>
    <xf numFmtId="204" fontId="13" fillId="70" borderId="0" xfId="257" applyNumberFormat="1" applyFont="1" applyFill="1"/>
    <xf numFmtId="0" fontId="13" fillId="0" borderId="0" xfId="481" applyFont="1" applyAlignment="1">
      <alignment horizontal="center"/>
    </xf>
    <xf numFmtId="204" fontId="13" fillId="70" borderId="22" xfId="0" applyNumberFormat="1" applyFont="1" applyFill="1" applyBorder="1" applyAlignment="1">
      <alignment horizontal="right" vertical="center"/>
    </xf>
    <xf numFmtId="204" fontId="13" fillId="0" borderId="22" xfId="0" applyNumberFormat="1" applyFont="1" applyFill="1" applyBorder="1" applyAlignment="1">
      <alignment horizontal="right" vertical="center"/>
    </xf>
    <xf numFmtId="204" fontId="13" fillId="70" borderId="0" xfId="257" applyNumberFormat="1" applyFont="1" applyFill="1" applyBorder="1" applyAlignment="1">
      <alignment horizontal="centerContinuous" vertical="center"/>
    </xf>
    <xf numFmtId="4" fontId="13" fillId="0" borderId="0" xfId="302" applyFont="1" applyFill="1" applyBorder="1" applyAlignment="1">
      <alignment horizontal="left" vertical="center"/>
    </xf>
    <xf numFmtId="4" fontId="13" fillId="0" borderId="0" xfId="302" applyFont="1" applyFill="1" applyBorder="1" applyAlignment="1">
      <alignment horizontal="centerContinuous" vertical="center"/>
    </xf>
    <xf numFmtId="204" fontId="13" fillId="70" borderId="0" xfId="257" applyNumberFormat="1" applyFont="1" applyFill="1" applyBorder="1" applyAlignment="1">
      <alignment horizontal="center" vertical="center"/>
    </xf>
    <xf numFmtId="204" fontId="13" fillId="0" borderId="0" xfId="257" applyNumberFormat="1" applyFont="1" applyFill="1" applyBorder="1" applyAlignment="1">
      <alignment horizontal="center" vertical="center"/>
    </xf>
    <xf numFmtId="203" fontId="13" fillId="0" borderId="0" xfId="257" applyNumberFormat="1" applyFont="1" applyFill="1" applyAlignment="1">
      <alignment horizontal="right" vertical="center"/>
    </xf>
    <xf numFmtId="0" fontId="13" fillId="0" borderId="0" xfId="0" applyFont="1" applyAlignment="1">
      <alignment horizontal="centerContinuous" vertical="center"/>
    </xf>
    <xf numFmtId="169" fontId="13" fillId="0" borderId="0" xfId="0" applyNumberFormat="1" applyFont="1" applyAlignment="1">
      <alignment horizontal="centerContinuous" vertical="center"/>
    </xf>
    <xf numFmtId="0" fontId="13" fillId="0" borderId="21" xfId="0" applyFont="1" applyBorder="1" applyAlignment="1">
      <alignment horizontal="centerContinuous" vertical="center"/>
    </xf>
    <xf numFmtId="168" fontId="13" fillId="0" borderId="21" xfId="0" applyNumberFormat="1" applyFont="1" applyBorder="1" applyAlignment="1">
      <alignment horizontal="right" vertical="center"/>
    </xf>
    <xf numFmtId="168" fontId="66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168" fontId="66" fillId="0" borderId="0" xfId="0" applyNumberFormat="1" applyFont="1" applyAlignment="1">
      <alignment horizontal="right" vertical="center"/>
    </xf>
    <xf numFmtId="168" fontId="66" fillId="0" borderId="0" xfId="0" applyNumberFormat="1" applyFont="1" applyAlignment="1">
      <alignment horizontal="center" vertical="center"/>
    </xf>
    <xf numFmtId="168" fontId="66" fillId="0" borderId="21" xfId="0" quotePrefix="1" applyNumberFormat="1" applyFont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0" fontId="66" fillId="70" borderId="0" xfId="0" applyFont="1" applyFill="1" applyAlignment="1">
      <alignment horizontal="center" vertical="center"/>
    </xf>
    <xf numFmtId="0" fontId="66" fillId="0" borderId="0" xfId="0" applyFont="1" applyFill="1" applyAlignment="1">
      <alignment horizontal="center" vertical="center"/>
    </xf>
    <xf numFmtId="169" fontId="13" fillId="0" borderId="0" xfId="0" applyNumberFormat="1" applyFont="1" applyAlignment="1">
      <alignment vertical="center"/>
    </xf>
    <xf numFmtId="3" fontId="13" fillId="70" borderId="0" xfId="257" applyNumberFormat="1" applyFont="1" applyFill="1" applyAlignment="1">
      <alignment vertical="center"/>
    </xf>
    <xf numFmtId="3" fontId="13" fillId="0" borderId="0" xfId="257" applyNumberFormat="1" applyFont="1" applyFill="1" applyAlignment="1">
      <alignment vertical="center"/>
    </xf>
    <xf numFmtId="3" fontId="13" fillId="70" borderId="21" xfId="257" applyNumberFormat="1" applyFont="1" applyFill="1" applyBorder="1" applyAlignment="1">
      <alignment vertical="center"/>
    </xf>
    <xf numFmtId="3" fontId="13" fillId="0" borderId="21" xfId="257" applyNumberFormat="1" applyFont="1" applyFill="1" applyBorder="1" applyAlignment="1">
      <alignment vertical="center"/>
    </xf>
    <xf numFmtId="3" fontId="13" fillId="70" borderId="0" xfId="257" applyNumberFormat="1" applyFont="1" applyFill="1" applyBorder="1" applyAlignment="1">
      <alignment vertical="center"/>
    </xf>
    <xf numFmtId="3" fontId="13" fillId="0" borderId="0" xfId="257" applyNumberFormat="1" applyFont="1" applyFill="1" applyBorder="1" applyAlignment="1">
      <alignment vertical="center"/>
    </xf>
    <xf numFmtId="166" fontId="13" fillId="0" borderId="0" xfId="257" applyFont="1" applyFill="1" applyAlignment="1">
      <alignment vertical="center"/>
    </xf>
    <xf numFmtId="170" fontId="13" fillId="0" borderId="0" xfId="0" applyNumberFormat="1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169" fontId="13" fillId="0" borderId="0" xfId="0" applyNumberFormat="1" applyFont="1" applyBorder="1" applyAlignment="1">
      <alignment vertical="center"/>
    </xf>
    <xf numFmtId="0" fontId="92" fillId="0" borderId="0" xfId="0" applyFont="1" applyFill="1" applyAlignment="1">
      <alignment vertical="center"/>
    </xf>
    <xf numFmtId="0" fontId="92" fillId="0" borderId="0" xfId="0" applyFont="1" applyAlignment="1">
      <alignment horizontal="center" vertical="center"/>
    </xf>
    <xf numFmtId="168" fontId="92" fillId="0" borderId="21" xfId="0" applyNumberFormat="1" applyFont="1" applyFill="1" applyBorder="1" applyAlignment="1">
      <alignment horizontal="right" vertical="center"/>
    </xf>
    <xf numFmtId="168" fontId="92" fillId="70" borderId="21" xfId="0" applyNumberFormat="1" applyFont="1" applyFill="1" applyBorder="1" applyAlignment="1">
      <alignment horizontal="right" vertical="center"/>
    </xf>
    <xf numFmtId="169" fontId="92" fillId="0" borderId="0" xfId="0" applyNumberFormat="1" applyFont="1" applyAlignment="1">
      <alignment vertical="center"/>
    </xf>
    <xf numFmtId="0" fontId="92" fillId="0" borderId="0" xfId="0" applyFont="1" applyAlignment="1">
      <alignment vertical="center"/>
    </xf>
    <xf numFmtId="170" fontId="13" fillId="0" borderId="0" xfId="0" applyNumberFormat="1" applyFont="1" applyFill="1" applyAlignment="1">
      <alignment vertical="center"/>
    </xf>
    <xf numFmtId="0" fontId="93" fillId="0" borderId="0" xfId="0" applyFont="1" applyFill="1" applyAlignment="1">
      <alignment vertical="center"/>
    </xf>
    <xf numFmtId="168" fontId="13" fillId="70" borderId="21" xfId="257" applyNumberFormat="1" applyFont="1" applyFill="1" applyBorder="1" applyAlignment="1">
      <alignment horizontal="right" vertical="center"/>
    </xf>
    <xf numFmtId="168" fontId="13" fillId="0" borderId="21" xfId="257" applyNumberFormat="1" applyFont="1" applyFill="1" applyBorder="1" applyAlignment="1">
      <alignment horizontal="right" vertical="center"/>
    </xf>
    <xf numFmtId="168" fontId="13" fillId="70" borderId="0" xfId="257" applyNumberFormat="1" applyFont="1" applyFill="1" applyBorder="1" applyAlignment="1">
      <alignment horizontal="right" vertical="center"/>
    </xf>
    <xf numFmtId="168" fontId="13" fillId="0" borderId="0" xfId="257" applyNumberFormat="1" applyFont="1" applyFill="1" applyBorder="1" applyAlignment="1">
      <alignment horizontal="right" vertical="center"/>
    </xf>
    <xf numFmtId="168" fontId="13" fillId="70" borderId="22" xfId="493" applyNumberFormat="1" applyFont="1" applyFill="1" applyBorder="1" applyAlignment="1">
      <alignment horizontal="right" vertical="center"/>
    </xf>
    <xf numFmtId="168" fontId="13" fillId="0" borderId="22" xfId="493" applyNumberFormat="1" applyFont="1" applyFill="1" applyBorder="1" applyAlignment="1">
      <alignment horizontal="right" vertical="center"/>
    </xf>
    <xf numFmtId="0" fontId="13" fillId="70" borderId="0" xfId="0" applyFont="1" applyFill="1" applyAlignment="1">
      <alignment horizontal="center" vertical="center"/>
    </xf>
    <xf numFmtId="170" fontId="13" fillId="70" borderId="0" xfId="0" applyNumberFormat="1" applyFont="1" applyFill="1" applyAlignment="1">
      <alignment vertical="center"/>
    </xf>
    <xf numFmtId="172" fontId="13" fillId="70" borderId="0" xfId="493" applyNumberFormat="1" applyFont="1" applyFill="1" applyBorder="1" applyAlignment="1">
      <alignment horizontal="right" vertical="center"/>
    </xf>
    <xf numFmtId="172" fontId="13" fillId="0" borderId="0" xfId="493" applyNumberFormat="1" applyFont="1" applyBorder="1" applyAlignment="1">
      <alignment horizontal="right" vertical="center"/>
    </xf>
    <xf numFmtId="172" fontId="13" fillId="0" borderId="0" xfId="493" applyNumberFormat="1" applyFont="1" applyFill="1" applyBorder="1" applyAlignment="1">
      <alignment horizontal="right" vertical="center"/>
    </xf>
    <xf numFmtId="172" fontId="13" fillId="0" borderId="0" xfId="493" applyNumberFormat="1" applyFont="1" applyAlignment="1">
      <alignment horizontal="right" vertical="center"/>
    </xf>
    <xf numFmtId="172" fontId="13" fillId="0" borderId="0" xfId="493" applyNumberFormat="1" applyFont="1" applyFill="1" applyAlignment="1">
      <alignment horizontal="right" vertical="center"/>
    </xf>
    <xf numFmtId="168" fontId="13" fillId="0" borderId="0" xfId="0" applyNumberFormat="1" applyFont="1" applyAlignment="1">
      <alignment horizontal="center" vertical="center"/>
    </xf>
    <xf numFmtId="168" fontId="13" fillId="0" borderId="0" xfId="0" applyNumberFormat="1" applyFont="1" applyFill="1" applyAlignment="1">
      <alignment horizontal="center" vertical="center"/>
    </xf>
    <xf numFmtId="0" fontId="13" fillId="0" borderId="21" xfId="0" applyFont="1" applyBorder="1" applyAlignment="1">
      <alignment vertical="center" wrapText="1"/>
    </xf>
    <xf numFmtId="0" fontId="13" fillId="0" borderId="21" xfId="0" applyFont="1" applyFill="1" applyBorder="1" applyAlignment="1">
      <alignment vertical="center" wrapText="1"/>
    </xf>
    <xf numFmtId="0" fontId="13" fillId="0" borderId="21" xfId="0" applyFont="1" applyFill="1" applyBorder="1" applyAlignment="1">
      <alignment vertical="center"/>
    </xf>
    <xf numFmtId="0" fontId="69" fillId="0" borderId="21" xfId="0" applyFont="1" applyFill="1" applyBorder="1" applyAlignment="1">
      <alignment vertical="center"/>
    </xf>
    <xf numFmtId="0" fontId="69" fillId="0" borderId="21" xfId="0" applyFont="1" applyBorder="1" applyAlignment="1">
      <alignment vertical="center" wrapText="1"/>
    </xf>
    <xf numFmtId="0" fontId="69" fillId="0" borderId="21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168" fontId="13" fillId="0" borderId="0" xfId="0" applyNumberFormat="1" applyFont="1" applyFill="1" applyAlignment="1">
      <alignment horizontal="left" vertical="center"/>
    </xf>
    <xf numFmtId="168" fontId="66" fillId="0" borderId="2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168" fontId="66" fillId="0" borderId="21" xfId="0" applyNumberFormat="1" applyFont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168" fontId="13" fillId="0" borderId="0" xfId="0" applyNumberFormat="1" applyFont="1" applyAlignment="1">
      <alignment horizontal="left" vertical="center"/>
    </xf>
    <xf numFmtId="168" fontId="13" fillId="0" borderId="0" xfId="0" applyNumberFormat="1" applyFont="1" applyFill="1" applyAlignment="1">
      <alignment horizontal="left" vertical="center"/>
    </xf>
    <xf numFmtId="168" fontId="66" fillId="0" borderId="21" xfId="492" applyNumberFormat="1" applyFont="1" applyBorder="1" applyAlignment="1">
      <alignment horizontal="center" vertical="center"/>
    </xf>
    <xf numFmtId="170" fontId="66" fillId="0" borderId="21" xfId="492" applyNumberFormat="1" applyFont="1" applyBorder="1" applyAlignment="1">
      <alignment horizontal="center" vertical="center"/>
    </xf>
    <xf numFmtId="0" fontId="13" fillId="0" borderId="21" xfId="492" applyFont="1" applyBorder="1" applyAlignment="1">
      <alignment horizontal="justify" vertical="center"/>
    </xf>
    <xf numFmtId="0" fontId="13" fillId="0" borderId="21" xfId="479" applyFont="1" applyBorder="1" applyAlignment="1">
      <alignment horizontal="justify" vertical="center"/>
    </xf>
    <xf numFmtId="0" fontId="13" fillId="0" borderId="21" xfId="480" applyFont="1" applyBorder="1" applyAlignment="1">
      <alignment horizontal="justify" vertical="center"/>
    </xf>
    <xf numFmtId="203" fontId="66" fillId="0" borderId="21" xfId="257" applyNumberFormat="1" applyFont="1" applyFill="1" applyBorder="1" applyAlignment="1">
      <alignment horizontal="center" vertical="center"/>
    </xf>
  </cellXfs>
  <cellStyles count="678">
    <cellStyle name="_Book1" xfId="1" xr:uid="{00000000-0005-0000-0000-000000000000}"/>
    <cellStyle name="_Detail for FS_Sep'07" xfId="2" xr:uid="{00000000-0005-0000-0000-000001000000}"/>
    <cellStyle name="_File Costing Dec 2009" xfId="3" xr:uid="{00000000-0005-0000-0000-000002000000}"/>
    <cellStyle name="_File Costing Dec 2009 2" xfId="4" xr:uid="{00000000-0005-0000-0000-000003000000}"/>
    <cellStyle name="_FT_Sep'07 (22 Oct 07)" xfId="5" xr:uid="{00000000-0005-0000-0000-000004000000}"/>
    <cellStyle name="_Stocks (2)" xfId="6" xr:uid="{00000000-0005-0000-0000-000005000000}"/>
    <cellStyle name="_Stocks (2) 2" xfId="7" xr:uid="{00000000-0005-0000-0000-000006000000}"/>
    <cellStyle name="_VB_(Un)ProtectSheets" xfId="8" xr:uid="{00000000-0005-0000-0000-000007000000}"/>
    <cellStyle name="_VB_(Un)ProtectSheets 2" xfId="9" xr:uid="{00000000-0005-0000-0000-000008000000}"/>
    <cellStyle name="_VB_CreateSheetList" xfId="10" xr:uid="{00000000-0005-0000-0000-000009000000}"/>
    <cellStyle name="_VB_CreateSheetList 2" xfId="11" xr:uid="{00000000-0005-0000-0000-00000A000000}"/>
    <cellStyle name="_VB_GetStocks" xfId="12" xr:uid="{00000000-0005-0000-0000-00000B000000}"/>
    <cellStyle name="_VB_GetStocks 2" xfId="13" xr:uid="{00000000-0005-0000-0000-00000C000000}"/>
    <cellStyle name="_VB_HideShowSheets" xfId="14" xr:uid="{00000000-0005-0000-0000-00000D000000}"/>
    <cellStyle name="_VB_HideShowSheets 2" xfId="15" xr:uid="{00000000-0005-0000-0000-00000E000000}"/>
    <cellStyle name="_VB_MoveStocks" xfId="16" xr:uid="{00000000-0005-0000-0000-00000F000000}"/>
    <cellStyle name="_VB_MoveStocks 2" xfId="17" xr:uid="{00000000-0005-0000-0000-000010000000}"/>
    <cellStyle name="_VB_SaveRestoreStatus" xfId="18" xr:uid="{00000000-0005-0000-0000-000011000000}"/>
    <cellStyle name="_VB_SaveRestoreStatus 2" xfId="19" xr:uid="{00000000-0005-0000-0000-000012000000}"/>
    <cellStyle name="_VB_Scroll" xfId="20" xr:uid="{00000000-0005-0000-0000-000013000000}"/>
    <cellStyle name="_VB_Scroll 2" xfId="21" xr:uid="{00000000-0005-0000-0000-000014000000}"/>
    <cellStyle name="=C:\WINNT\SYSTEM32\COMMAND.COM" xfId="22" xr:uid="{00000000-0005-0000-0000-000015000000}"/>
    <cellStyle name="0dp" xfId="23" xr:uid="{00000000-0005-0000-0000-000016000000}"/>
    <cellStyle name="1" xfId="24" xr:uid="{00000000-0005-0000-0000-000017000000}"/>
    <cellStyle name="1decimal" xfId="25" xr:uid="{00000000-0005-0000-0000-000018000000}"/>
    <cellStyle name="1dp" xfId="26" xr:uid="{00000000-0005-0000-0000-000019000000}"/>
    <cellStyle name="20% - Accent1 2" xfId="27" xr:uid="{00000000-0005-0000-0000-00001A000000}"/>
    <cellStyle name="20% - Accent1 2 2" xfId="28" xr:uid="{00000000-0005-0000-0000-00001B000000}"/>
    <cellStyle name="20% - Accent1 3" xfId="29" xr:uid="{00000000-0005-0000-0000-00001C000000}"/>
    <cellStyle name="20% - Accent1 3 2" xfId="30" xr:uid="{00000000-0005-0000-0000-00001D000000}"/>
    <cellStyle name="20% - Accent1 4" xfId="31" xr:uid="{00000000-0005-0000-0000-00001E000000}"/>
    <cellStyle name="20% - Accent1 5" xfId="32" xr:uid="{00000000-0005-0000-0000-00001F000000}"/>
    <cellStyle name="20% - Accent1 6" xfId="33" xr:uid="{00000000-0005-0000-0000-000020000000}"/>
    <cellStyle name="20% - Accent1 7" xfId="34" xr:uid="{00000000-0005-0000-0000-000021000000}"/>
    <cellStyle name="20% - Accent2 2" xfId="35" xr:uid="{00000000-0005-0000-0000-000022000000}"/>
    <cellStyle name="20% - Accent2 2 2" xfId="36" xr:uid="{00000000-0005-0000-0000-000023000000}"/>
    <cellStyle name="20% - Accent2 3" xfId="37" xr:uid="{00000000-0005-0000-0000-000024000000}"/>
    <cellStyle name="20% - Accent2 3 2" xfId="38" xr:uid="{00000000-0005-0000-0000-000025000000}"/>
    <cellStyle name="20% - Accent2 4" xfId="39" xr:uid="{00000000-0005-0000-0000-000026000000}"/>
    <cellStyle name="20% - Accent2 5" xfId="40" xr:uid="{00000000-0005-0000-0000-000027000000}"/>
    <cellStyle name="20% - Accent2 6" xfId="41" xr:uid="{00000000-0005-0000-0000-000028000000}"/>
    <cellStyle name="20% - Accent2 7" xfId="42" xr:uid="{00000000-0005-0000-0000-000029000000}"/>
    <cellStyle name="20% - Accent3 2" xfId="43" xr:uid="{00000000-0005-0000-0000-00002A000000}"/>
    <cellStyle name="20% - Accent3 2 2" xfId="44" xr:uid="{00000000-0005-0000-0000-00002B000000}"/>
    <cellStyle name="20% - Accent3 3" xfId="45" xr:uid="{00000000-0005-0000-0000-00002C000000}"/>
    <cellStyle name="20% - Accent3 3 2" xfId="46" xr:uid="{00000000-0005-0000-0000-00002D000000}"/>
    <cellStyle name="20% - Accent3 4" xfId="47" xr:uid="{00000000-0005-0000-0000-00002E000000}"/>
    <cellStyle name="20% - Accent3 5" xfId="48" xr:uid="{00000000-0005-0000-0000-00002F000000}"/>
    <cellStyle name="20% - Accent3 6" xfId="49" xr:uid="{00000000-0005-0000-0000-000030000000}"/>
    <cellStyle name="20% - Accent3 7" xfId="50" xr:uid="{00000000-0005-0000-0000-000031000000}"/>
    <cellStyle name="20% - Accent4 2" xfId="51" xr:uid="{00000000-0005-0000-0000-000032000000}"/>
    <cellStyle name="20% - Accent4 2 2" xfId="52" xr:uid="{00000000-0005-0000-0000-000033000000}"/>
    <cellStyle name="20% - Accent4 3" xfId="53" xr:uid="{00000000-0005-0000-0000-000034000000}"/>
    <cellStyle name="20% - Accent4 3 2" xfId="54" xr:uid="{00000000-0005-0000-0000-000035000000}"/>
    <cellStyle name="20% - Accent4 4" xfId="55" xr:uid="{00000000-0005-0000-0000-000036000000}"/>
    <cellStyle name="20% - Accent4 5" xfId="56" xr:uid="{00000000-0005-0000-0000-000037000000}"/>
    <cellStyle name="20% - Accent4 6" xfId="57" xr:uid="{00000000-0005-0000-0000-000038000000}"/>
    <cellStyle name="20% - Accent4 7" xfId="58" xr:uid="{00000000-0005-0000-0000-000039000000}"/>
    <cellStyle name="20% - Accent5 2" xfId="59" xr:uid="{00000000-0005-0000-0000-00003A000000}"/>
    <cellStyle name="20% - Accent5 2 2" xfId="60" xr:uid="{00000000-0005-0000-0000-00003B000000}"/>
    <cellStyle name="20% - Accent5 3" xfId="61" xr:uid="{00000000-0005-0000-0000-00003C000000}"/>
    <cellStyle name="20% - Accent5 3 2" xfId="62" xr:uid="{00000000-0005-0000-0000-00003D000000}"/>
    <cellStyle name="20% - Accent5 4" xfId="63" xr:uid="{00000000-0005-0000-0000-00003E000000}"/>
    <cellStyle name="20% - Accent5 5" xfId="64" xr:uid="{00000000-0005-0000-0000-00003F000000}"/>
    <cellStyle name="20% - Accent5 6" xfId="65" xr:uid="{00000000-0005-0000-0000-000040000000}"/>
    <cellStyle name="20% - Accent5 7" xfId="66" xr:uid="{00000000-0005-0000-0000-000041000000}"/>
    <cellStyle name="20% - Accent6 2" xfId="67" xr:uid="{00000000-0005-0000-0000-000042000000}"/>
    <cellStyle name="20% - Accent6 2 2" xfId="68" xr:uid="{00000000-0005-0000-0000-000043000000}"/>
    <cellStyle name="20% - Accent6 3" xfId="69" xr:uid="{00000000-0005-0000-0000-000044000000}"/>
    <cellStyle name="20% - Accent6 3 2" xfId="70" xr:uid="{00000000-0005-0000-0000-000045000000}"/>
    <cellStyle name="20% - Accent6 4" xfId="71" xr:uid="{00000000-0005-0000-0000-000046000000}"/>
    <cellStyle name="20% - Accent6 5" xfId="72" xr:uid="{00000000-0005-0000-0000-000047000000}"/>
    <cellStyle name="20% - Accent6 6" xfId="73" xr:uid="{00000000-0005-0000-0000-000048000000}"/>
    <cellStyle name="20% - Accent6 7" xfId="74" xr:uid="{00000000-0005-0000-0000-000049000000}"/>
    <cellStyle name="20% - ส่วนที่ถูกเน้น1" xfId="75" xr:uid="{00000000-0005-0000-0000-00004A000000}"/>
    <cellStyle name="20% - ส่วนที่ถูกเน้น2" xfId="76" xr:uid="{00000000-0005-0000-0000-00004B000000}"/>
    <cellStyle name="20% - ส่วนที่ถูกเน้น3" xfId="77" xr:uid="{00000000-0005-0000-0000-00004C000000}"/>
    <cellStyle name="20% - ส่วนที่ถูกเน้น4" xfId="78" xr:uid="{00000000-0005-0000-0000-00004D000000}"/>
    <cellStyle name="20% - ส่วนที่ถูกเน้น5" xfId="79" xr:uid="{00000000-0005-0000-0000-00004E000000}"/>
    <cellStyle name="20% - ส่วนที่ถูกเน้น6" xfId="80" xr:uid="{00000000-0005-0000-0000-00004F000000}"/>
    <cellStyle name="2dec" xfId="81" xr:uid="{00000000-0005-0000-0000-000050000000}"/>
    <cellStyle name="2dp" xfId="82" xr:uid="{00000000-0005-0000-0000-000051000000}"/>
    <cellStyle name="3dp" xfId="83" xr:uid="{00000000-0005-0000-0000-000052000000}"/>
    <cellStyle name="40% - Accent1 2" xfId="84" xr:uid="{00000000-0005-0000-0000-000053000000}"/>
    <cellStyle name="40% - Accent1 2 2" xfId="85" xr:uid="{00000000-0005-0000-0000-000054000000}"/>
    <cellStyle name="40% - Accent1 3" xfId="86" xr:uid="{00000000-0005-0000-0000-000055000000}"/>
    <cellStyle name="40% - Accent1 3 2" xfId="87" xr:uid="{00000000-0005-0000-0000-000056000000}"/>
    <cellStyle name="40% - Accent1 4" xfId="88" xr:uid="{00000000-0005-0000-0000-000057000000}"/>
    <cellStyle name="40% - Accent1 5" xfId="89" xr:uid="{00000000-0005-0000-0000-000058000000}"/>
    <cellStyle name="40% - Accent1 6" xfId="90" xr:uid="{00000000-0005-0000-0000-000059000000}"/>
    <cellStyle name="40% - Accent1 7" xfId="91" xr:uid="{00000000-0005-0000-0000-00005A000000}"/>
    <cellStyle name="40% - Accent2 2" xfId="92" xr:uid="{00000000-0005-0000-0000-00005B000000}"/>
    <cellStyle name="40% - Accent2 2 2" xfId="93" xr:uid="{00000000-0005-0000-0000-00005C000000}"/>
    <cellStyle name="40% - Accent2 3" xfId="94" xr:uid="{00000000-0005-0000-0000-00005D000000}"/>
    <cellStyle name="40% - Accent2 3 2" xfId="95" xr:uid="{00000000-0005-0000-0000-00005E000000}"/>
    <cellStyle name="40% - Accent2 4" xfId="96" xr:uid="{00000000-0005-0000-0000-00005F000000}"/>
    <cellStyle name="40% - Accent2 5" xfId="97" xr:uid="{00000000-0005-0000-0000-000060000000}"/>
    <cellStyle name="40% - Accent2 6" xfId="98" xr:uid="{00000000-0005-0000-0000-000061000000}"/>
    <cellStyle name="40% - Accent2 7" xfId="99" xr:uid="{00000000-0005-0000-0000-000062000000}"/>
    <cellStyle name="40% - Accent3 2" xfId="100" xr:uid="{00000000-0005-0000-0000-000063000000}"/>
    <cellStyle name="40% - Accent3 2 2" xfId="101" xr:uid="{00000000-0005-0000-0000-000064000000}"/>
    <cellStyle name="40% - Accent3 3" xfId="102" xr:uid="{00000000-0005-0000-0000-000065000000}"/>
    <cellStyle name="40% - Accent3 3 2" xfId="103" xr:uid="{00000000-0005-0000-0000-000066000000}"/>
    <cellStyle name="40% - Accent3 4" xfId="104" xr:uid="{00000000-0005-0000-0000-000067000000}"/>
    <cellStyle name="40% - Accent3 5" xfId="105" xr:uid="{00000000-0005-0000-0000-000068000000}"/>
    <cellStyle name="40% - Accent3 6" xfId="106" xr:uid="{00000000-0005-0000-0000-000069000000}"/>
    <cellStyle name="40% - Accent3 7" xfId="107" xr:uid="{00000000-0005-0000-0000-00006A000000}"/>
    <cellStyle name="40% - Accent4 2" xfId="108" xr:uid="{00000000-0005-0000-0000-00006B000000}"/>
    <cellStyle name="40% - Accent4 2 2" xfId="109" xr:uid="{00000000-0005-0000-0000-00006C000000}"/>
    <cellStyle name="40% - Accent4 3" xfId="110" xr:uid="{00000000-0005-0000-0000-00006D000000}"/>
    <cellStyle name="40% - Accent4 3 2" xfId="111" xr:uid="{00000000-0005-0000-0000-00006E000000}"/>
    <cellStyle name="40% - Accent4 4" xfId="112" xr:uid="{00000000-0005-0000-0000-00006F000000}"/>
    <cellStyle name="40% - Accent4 5" xfId="113" xr:uid="{00000000-0005-0000-0000-000070000000}"/>
    <cellStyle name="40% - Accent4 6" xfId="114" xr:uid="{00000000-0005-0000-0000-000071000000}"/>
    <cellStyle name="40% - Accent4 7" xfId="115" xr:uid="{00000000-0005-0000-0000-000072000000}"/>
    <cellStyle name="40% - Accent5 2" xfId="116" xr:uid="{00000000-0005-0000-0000-000073000000}"/>
    <cellStyle name="40% - Accent5 2 2" xfId="117" xr:uid="{00000000-0005-0000-0000-000074000000}"/>
    <cellStyle name="40% - Accent5 3" xfId="118" xr:uid="{00000000-0005-0000-0000-000075000000}"/>
    <cellStyle name="40% - Accent5 3 2" xfId="119" xr:uid="{00000000-0005-0000-0000-000076000000}"/>
    <cellStyle name="40% - Accent5 4" xfId="120" xr:uid="{00000000-0005-0000-0000-000077000000}"/>
    <cellStyle name="40% - Accent5 5" xfId="121" xr:uid="{00000000-0005-0000-0000-000078000000}"/>
    <cellStyle name="40% - Accent5 6" xfId="122" xr:uid="{00000000-0005-0000-0000-000079000000}"/>
    <cellStyle name="40% - Accent5 7" xfId="123" xr:uid="{00000000-0005-0000-0000-00007A000000}"/>
    <cellStyle name="40% - Accent6 2" xfId="124" xr:uid="{00000000-0005-0000-0000-00007B000000}"/>
    <cellStyle name="40% - Accent6 2 2" xfId="125" xr:uid="{00000000-0005-0000-0000-00007C000000}"/>
    <cellStyle name="40% - Accent6 3" xfId="126" xr:uid="{00000000-0005-0000-0000-00007D000000}"/>
    <cellStyle name="40% - Accent6 3 2" xfId="127" xr:uid="{00000000-0005-0000-0000-00007E000000}"/>
    <cellStyle name="40% - Accent6 4" xfId="128" xr:uid="{00000000-0005-0000-0000-00007F000000}"/>
    <cellStyle name="40% - Accent6 5" xfId="129" xr:uid="{00000000-0005-0000-0000-000080000000}"/>
    <cellStyle name="40% - Accent6 6" xfId="130" xr:uid="{00000000-0005-0000-0000-000081000000}"/>
    <cellStyle name="40% - Accent6 7" xfId="131" xr:uid="{00000000-0005-0000-0000-000082000000}"/>
    <cellStyle name="40% - ส่วนที่ถูกเน้น1" xfId="132" xr:uid="{00000000-0005-0000-0000-000083000000}"/>
    <cellStyle name="40% - ส่วนที่ถูกเน้น2" xfId="133" xr:uid="{00000000-0005-0000-0000-000084000000}"/>
    <cellStyle name="40% - ส่วนที่ถูกเน้น3" xfId="134" xr:uid="{00000000-0005-0000-0000-000085000000}"/>
    <cellStyle name="40% - ส่วนที่ถูกเน้น4" xfId="135" xr:uid="{00000000-0005-0000-0000-000086000000}"/>
    <cellStyle name="40% - ส่วนที่ถูกเน้น5" xfId="136" xr:uid="{00000000-0005-0000-0000-000087000000}"/>
    <cellStyle name="40% - ส่วนที่ถูกเน้น6" xfId="137" xr:uid="{00000000-0005-0000-0000-000088000000}"/>
    <cellStyle name="60% - Accent1 2" xfId="138" xr:uid="{00000000-0005-0000-0000-000089000000}"/>
    <cellStyle name="60% - Accent1 2 2" xfId="139" xr:uid="{00000000-0005-0000-0000-00008A000000}"/>
    <cellStyle name="60% - Accent1 3" xfId="140" xr:uid="{00000000-0005-0000-0000-00008B000000}"/>
    <cellStyle name="60% - Accent1 4" xfId="141" xr:uid="{00000000-0005-0000-0000-00008C000000}"/>
    <cellStyle name="60% - Accent1 5" xfId="142" xr:uid="{00000000-0005-0000-0000-00008D000000}"/>
    <cellStyle name="60% - Accent1 6" xfId="143" xr:uid="{00000000-0005-0000-0000-00008E000000}"/>
    <cellStyle name="60% - Accent1 7" xfId="144" xr:uid="{00000000-0005-0000-0000-00008F000000}"/>
    <cellStyle name="60% - Accent2 2" xfId="145" xr:uid="{00000000-0005-0000-0000-000090000000}"/>
    <cellStyle name="60% - Accent2 2 2" xfId="146" xr:uid="{00000000-0005-0000-0000-000091000000}"/>
    <cellStyle name="60% - Accent2 3" xfId="147" xr:uid="{00000000-0005-0000-0000-000092000000}"/>
    <cellStyle name="60% - Accent2 4" xfId="148" xr:uid="{00000000-0005-0000-0000-000093000000}"/>
    <cellStyle name="60% - Accent2 5" xfId="149" xr:uid="{00000000-0005-0000-0000-000094000000}"/>
    <cellStyle name="60% - Accent2 6" xfId="150" xr:uid="{00000000-0005-0000-0000-000095000000}"/>
    <cellStyle name="60% - Accent2 7" xfId="151" xr:uid="{00000000-0005-0000-0000-000096000000}"/>
    <cellStyle name="60% - Accent3 2" xfId="152" xr:uid="{00000000-0005-0000-0000-000097000000}"/>
    <cellStyle name="60% - Accent3 2 2" xfId="153" xr:uid="{00000000-0005-0000-0000-000098000000}"/>
    <cellStyle name="60% - Accent3 3" xfId="154" xr:uid="{00000000-0005-0000-0000-000099000000}"/>
    <cellStyle name="60% - Accent3 4" xfId="155" xr:uid="{00000000-0005-0000-0000-00009A000000}"/>
    <cellStyle name="60% - Accent3 5" xfId="156" xr:uid="{00000000-0005-0000-0000-00009B000000}"/>
    <cellStyle name="60% - Accent3 6" xfId="157" xr:uid="{00000000-0005-0000-0000-00009C000000}"/>
    <cellStyle name="60% - Accent3 7" xfId="158" xr:uid="{00000000-0005-0000-0000-00009D000000}"/>
    <cellStyle name="60% - Accent4 2" xfId="159" xr:uid="{00000000-0005-0000-0000-00009E000000}"/>
    <cellStyle name="60% - Accent4 2 2" xfId="160" xr:uid="{00000000-0005-0000-0000-00009F000000}"/>
    <cellStyle name="60% - Accent4 3" xfId="161" xr:uid="{00000000-0005-0000-0000-0000A0000000}"/>
    <cellStyle name="60% - Accent4 4" xfId="162" xr:uid="{00000000-0005-0000-0000-0000A1000000}"/>
    <cellStyle name="60% - Accent4 5" xfId="163" xr:uid="{00000000-0005-0000-0000-0000A2000000}"/>
    <cellStyle name="60% - Accent4 6" xfId="164" xr:uid="{00000000-0005-0000-0000-0000A3000000}"/>
    <cellStyle name="60% - Accent4 7" xfId="165" xr:uid="{00000000-0005-0000-0000-0000A4000000}"/>
    <cellStyle name="60% - Accent5 2" xfId="166" xr:uid="{00000000-0005-0000-0000-0000A5000000}"/>
    <cellStyle name="60% - Accent5 2 2" xfId="167" xr:uid="{00000000-0005-0000-0000-0000A6000000}"/>
    <cellStyle name="60% - Accent5 3" xfId="168" xr:uid="{00000000-0005-0000-0000-0000A7000000}"/>
    <cellStyle name="60% - Accent5 4" xfId="169" xr:uid="{00000000-0005-0000-0000-0000A8000000}"/>
    <cellStyle name="60% - Accent5 5" xfId="170" xr:uid="{00000000-0005-0000-0000-0000A9000000}"/>
    <cellStyle name="60% - Accent5 6" xfId="171" xr:uid="{00000000-0005-0000-0000-0000AA000000}"/>
    <cellStyle name="60% - Accent5 7" xfId="172" xr:uid="{00000000-0005-0000-0000-0000AB000000}"/>
    <cellStyle name="60% - Accent6 2" xfId="173" xr:uid="{00000000-0005-0000-0000-0000AC000000}"/>
    <cellStyle name="60% - Accent6 2 2" xfId="174" xr:uid="{00000000-0005-0000-0000-0000AD000000}"/>
    <cellStyle name="60% - Accent6 3" xfId="175" xr:uid="{00000000-0005-0000-0000-0000AE000000}"/>
    <cellStyle name="60% - Accent6 4" xfId="176" xr:uid="{00000000-0005-0000-0000-0000AF000000}"/>
    <cellStyle name="60% - Accent6 5" xfId="177" xr:uid="{00000000-0005-0000-0000-0000B0000000}"/>
    <cellStyle name="60% - Accent6 6" xfId="178" xr:uid="{00000000-0005-0000-0000-0000B1000000}"/>
    <cellStyle name="60% - Accent6 7" xfId="179" xr:uid="{00000000-0005-0000-0000-0000B2000000}"/>
    <cellStyle name="60% - ส่วนที่ถูกเน้น1" xfId="180" xr:uid="{00000000-0005-0000-0000-0000B3000000}"/>
    <cellStyle name="60% - ส่วนที่ถูกเน้น2" xfId="181" xr:uid="{00000000-0005-0000-0000-0000B4000000}"/>
    <cellStyle name="60% - ส่วนที่ถูกเน้น3" xfId="182" xr:uid="{00000000-0005-0000-0000-0000B5000000}"/>
    <cellStyle name="60% - ส่วนที่ถูกเน้น4" xfId="183" xr:uid="{00000000-0005-0000-0000-0000B6000000}"/>
    <cellStyle name="60% - ส่วนที่ถูกเน้น5" xfId="184" xr:uid="{00000000-0005-0000-0000-0000B7000000}"/>
    <cellStyle name="60% - ส่วนที่ถูกเน้น6" xfId="185" xr:uid="{00000000-0005-0000-0000-0000B8000000}"/>
    <cellStyle name="75" xfId="186" xr:uid="{00000000-0005-0000-0000-0000B9000000}"/>
    <cellStyle name="Accent1 2" xfId="187" xr:uid="{00000000-0005-0000-0000-0000BA000000}"/>
    <cellStyle name="Accent1 2 2" xfId="188" xr:uid="{00000000-0005-0000-0000-0000BB000000}"/>
    <cellStyle name="Accent1 3" xfId="189" xr:uid="{00000000-0005-0000-0000-0000BC000000}"/>
    <cellStyle name="Accent1 4" xfId="190" xr:uid="{00000000-0005-0000-0000-0000BD000000}"/>
    <cellStyle name="Accent1 5" xfId="191" xr:uid="{00000000-0005-0000-0000-0000BE000000}"/>
    <cellStyle name="Accent1 6" xfId="192" xr:uid="{00000000-0005-0000-0000-0000BF000000}"/>
    <cellStyle name="Accent1 7" xfId="193" xr:uid="{00000000-0005-0000-0000-0000C0000000}"/>
    <cellStyle name="Accent2 2" xfId="194" xr:uid="{00000000-0005-0000-0000-0000C1000000}"/>
    <cellStyle name="Accent2 2 2" xfId="195" xr:uid="{00000000-0005-0000-0000-0000C2000000}"/>
    <cellStyle name="Accent2 3" xfId="196" xr:uid="{00000000-0005-0000-0000-0000C3000000}"/>
    <cellStyle name="Accent2 4" xfId="197" xr:uid="{00000000-0005-0000-0000-0000C4000000}"/>
    <cellStyle name="Accent2 5" xfId="198" xr:uid="{00000000-0005-0000-0000-0000C5000000}"/>
    <cellStyle name="Accent2 6" xfId="199" xr:uid="{00000000-0005-0000-0000-0000C6000000}"/>
    <cellStyle name="Accent2 7" xfId="200" xr:uid="{00000000-0005-0000-0000-0000C7000000}"/>
    <cellStyle name="Accent3 2" xfId="201" xr:uid="{00000000-0005-0000-0000-0000C8000000}"/>
    <cellStyle name="Accent3 2 2" xfId="202" xr:uid="{00000000-0005-0000-0000-0000C9000000}"/>
    <cellStyle name="Accent3 3" xfId="203" xr:uid="{00000000-0005-0000-0000-0000CA000000}"/>
    <cellStyle name="Accent3 4" xfId="204" xr:uid="{00000000-0005-0000-0000-0000CB000000}"/>
    <cellStyle name="Accent3 5" xfId="205" xr:uid="{00000000-0005-0000-0000-0000CC000000}"/>
    <cellStyle name="Accent3 6" xfId="206" xr:uid="{00000000-0005-0000-0000-0000CD000000}"/>
    <cellStyle name="Accent3 7" xfId="207" xr:uid="{00000000-0005-0000-0000-0000CE000000}"/>
    <cellStyle name="Accent4 2" xfId="208" xr:uid="{00000000-0005-0000-0000-0000CF000000}"/>
    <cellStyle name="Accent4 2 2" xfId="209" xr:uid="{00000000-0005-0000-0000-0000D0000000}"/>
    <cellStyle name="Accent4 3" xfId="210" xr:uid="{00000000-0005-0000-0000-0000D1000000}"/>
    <cellStyle name="Accent4 4" xfId="211" xr:uid="{00000000-0005-0000-0000-0000D2000000}"/>
    <cellStyle name="Accent4 5" xfId="212" xr:uid="{00000000-0005-0000-0000-0000D3000000}"/>
    <cellStyle name="Accent4 6" xfId="213" xr:uid="{00000000-0005-0000-0000-0000D4000000}"/>
    <cellStyle name="Accent4 7" xfId="214" xr:uid="{00000000-0005-0000-0000-0000D5000000}"/>
    <cellStyle name="Accent5 2" xfId="215" xr:uid="{00000000-0005-0000-0000-0000D6000000}"/>
    <cellStyle name="Accent5 2 2" xfId="216" xr:uid="{00000000-0005-0000-0000-0000D7000000}"/>
    <cellStyle name="Accent5 3" xfId="217" xr:uid="{00000000-0005-0000-0000-0000D8000000}"/>
    <cellStyle name="Accent5 4" xfId="218" xr:uid="{00000000-0005-0000-0000-0000D9000000}"/>
    <cellStyle name="Accent5 5" xfId="219" xr:uid="{00000000-0005-0000-0000-0000DA000000}"/>
    <cellStyle name="Accent5 6" xfId="220" xr:uid="{00000000-0005-0000-0000-0000DB000000}"/>
    <cellStyle name="Accent5 7" xfId="221" xr:uid="{00000000-0005-0000-0000-0000DC000000}"/>
    <cellStyle name="Accent6 2" xfId="222" xr:uid="{00000000-0005-0000-0000-0000DD000000}"/>
    <cellStyle name="Accent6 2 2" xfId="223" xr:uid="{00000000-0005-0000-0000-0000DE000000}"/>
    <cellStyle name="Accent6 3" xfId="224" xr:uid="{00000000-0005-0000-0000-0000DF000000}"/>
    <cellStyle name="Accent6 4" xfId="225" xr:uid="{00000000-0005-0000-0000-0000E0000000}"/>
    <cellStyle name="Accent6 5" xfId="226" xr:uid="{00000000-0005-0000-0000-0000E1000000}"/>
    <cellStyle name="Accent6 6" xfId="227" xr:uid="{00000000-0005-0000-0000-0000E2000000}"/>
    <cellStyle name="Accent6 7" xfId="228" xr:uid="{00000000-0005-0000-0000-0000E3000000}"/>
    <cellStyle name="Adjustable" xfId="229" xr:uid="{00000000-0005-0000-0000-0000E4000000}"/>
    <cellStyle name="AutoFormat Options" xfId="230" xr:uid="{00000000-0005-0000-0000-0000E5000000}"/>
    <cellStyle name="Bad 2" xfId="231" xr:uid="{00000000-0005-0000-0000-0000E6000000}"/>
    <cellStyle name="Bad 2 2" xfId="232" xr:uid="{00000000-0005-0000-0000-0000E7000000}"/>
    <cellStyle name="Bad 3" xfId="233" xr:uid="{00000000-0005-0000-0000-0000E8000000}"/>
    <cellStyle name="Bad 4" xfId="234" xr:uid="{00000000-0005-0000-0000-0000E9000000}"/>
    <cellStyle name="Bad 5" xfId="235" xr:uid="{00000000-0005-0000-0000-0000EA000000}"/>
    <cellStyle name="Bad 6" xfId="236" xr:uid="{00000000-0005-0000-0000-0000EB000000}"/>
    <cellStyle name="Bad 7" xfId="237" xr:uid="{00000000-0005-0000-0000-0000EC000000}"/>
    <cellStyle name="Blue" xfId="238" xr:uid="{00000000-0005-0000-0000-0000ED000000}"/>
    <cellStyle name="BlueH" xfId="239" xr:uid="{00000000-0005-0000-0000-0000EE000000}"/>
    <cellStyle name="Calc Currency (0)" xfId="240" xr:uid="{00000000-0005-0000-0000-0000EF000000}"/>
    <cellStyle name="Calculation 2" xfId="241" xr:uid="{00000000-0005-0000-0000-0000F0000000}"/>
    <cellStyle name="Calculation 2 2" xfId="242" xr:uid="{00000000-0005-0000-0000-0000F1000000}"/>
    <cellStyle name="Calculation 3" xfId="243" xr:uid="{00000000-0005-0000-0000-0000F2000000}"/>
    <cellStyle name="Calculation 4" xfId="244" xr:uid="{00000000-0005-0000-0000-0000F3000000}"/>
    <cellStyle name="Calculation 5" xfId="245" xr:uid="{00000000-0005-0000-0000-0000F4000000}"/>
    <cellStyle name="Calculation 6" xfId="246" xr:uid="{00000000-0005-0000-0000-0000F5000000}"/>
    <cellStyle name="Calculation 7" xfId="247" xr:uid="{00000000-0005-0000-0000-0000F6000000}"/>
    <cellStyle name="CASAOrUser" xfId="248" xr:uid="{00000000-0005-0000-0000-0000F7000000}"/>
    <cellStyle name="Center" xfId="249" xr:uid="{00000000-0005-0000-0000-0000F8000000}"/>
    <cellStyle name="Check Cell 2" xfId="250" xr:uid="{00000000-0005-0000-0000-0000F9000000}"/>
    <cellStyle name="Check Cell 2 2" xfId="251" xr:uid="{00000000-0005-0000-0000-0000FA000000}"/>
    <cellStyle name="Check Cell 3" xfId="252" xr:uid="{00000000-0005-0000-0000-0000FB000000}"/>
    <cellStyle name="Check Cell 4" xfId="253" xr:uid="{00000000-0005-0000-0000-0000FC000000}"/>
    <cellStyle name="Check Cell 5" xfId="254" xr:uid="{00000000-0005-0000-0000-0000FD000000}"/>
    <cellStyle name="Check Cell 6" xfId="255" xr:uid="{00000000-0005-0000-0000-0000FE000000}"/>
    <cellStyle name="Check Cell 7" xfId="256" xr:uid="{00000000-0005-0000-0000-0000FF000000}"/>
    <cellStyle name="Comma" xfId="257" builtinId="3"/>
    <cellStyle name="Comma  - Style1" xfId="258" xr:uid="{00000000-0005-0000-0000-000001010000}"/>
    <cellStyle name="Comma  - Style2" xfId="259" xr:uid="{00000000-0005-0000-0000-000002010000}"/>
    <cellStyle name="Comma  - Style3" xfId="260" xr:uid="{00000000-0005-0000-0000-000003010000}"/>
    <cellStyle name="Comma  - Style4" xfId="261" xr:uid="{00000000-0005-0000-0000-000004010000}"/>
    <cellStyle name="Comma  - Style5" xfId="262" xr:uid="{00000000-0005-0000-0000-000005010000}"/>
    <cellStyle name="Comma  - Style6" xfId="263" xr:uid="{00000000-0005-0000-0000-000006010000}"/>
    <cellStyle name="Comma  - Style7" xfId="264" xr:uid="{00000000-0005-0000-0000-000007010000}"/>
    <cellStyle name="Comma  - Style8" xfId="265" xr:uid="{00000000-0005-0000-0000-000008010000}"/>
    <cellStyle name="Comma 10" xfId="266" xr:uid="{00000000-0005-0000-0000-000009010000}"/>
    <cellStyle name="Comma 10 3" xfId="267" xr:uid="{00000000-0005-0000-0000-00000A010000}"/>
    <cellStyle name="Comma 11" xfId="268" xr:uid="{00000000-0005-0000-0000-00000B010000}"/>
    <cellStyle name="Comma 11 2" xfId="269" xr:uid="{00000000-0005-0000-0000-00000C010000}"/>
    <cellStyle name="Comma 12" xfId="270" xr:uid="{00000000-0005-0000-0000-00000D010000}"/>
    <cellStyle name="Comma 13" xfId="271" xr:uid="{00000000-0005-0000-0000-00000E010000}"/>
    <cellStyle name="Comma 14" xfId="272" xr:uid="{00000000-0005-0000-0000-00000F010000}"/>
    <cellStyle name="Comma 15" xfId="273" xr:uid="{00000000-0005-0000-0000-000010010000}"/>
    <cellStyle name="Comma 16" xfId="274" xr:uid="{00000000-0005-0000-0000-000011010000}"/>
    <cellStyle name="Comma 17" xfId="275" xr:uid="{00000000-0005-0000-0000-000012010000}"/>
    <cellStyle name="Comma 18" xfId="276" xr:uid="{00000000-0005-0000-0000-000013010000}"/>
    <cellStyle name="Comma 19" xfId="277" xr:uid="{00000000-0005-0000-0000-000014010000}"/>
    <cellStyle name="Comma 2" xfId="278" xr:uid="{00000000-0005-0000-0000-000015010000}"/>
    <cellStyle name="Comma 2 2" xfId="279" xr:uid="{00000000-0005-0000-0000-000016010000}"/>
    <cellStyle name="Comma 2 2 2" xfId="280" xr:uid="{00000000-0005-0000-0000-000017010000}"/>
    <cellStyle name="Comma 2 2 2 2" xfId="281" xr:uid="{00000000-0005-0000-0000-000018010000}"/>
    <cellStyle name="Comma 2 2 3" xfId="282" xr:uid="{00000000-0005-0000-0000-000019010000}"/>
    <cellStyle name="Comma 2 3" xfId="283" xr:uid="{00000000-0005-0000-0000-00001A010000}"/>
    <cellStyle name="Comma 2 3 2" xfId="284" xr:uid="{00000000-0005-0000-0000-00001B010000}"/>
    <cellStyle name="Comma 2 3 3" xfId="285" xr:uid="{00000000-0005-0000-0000-00001C010000}"/>
    <cellStyle name="Comma 2 4" xfId="286" xr:uid="{00000000-0005-0000-0000-00001D010000}"/>
    <cellStyle name="Comma 2 4 2" xfId="287" xr:uid="{00000000-0005-0000-0000-00001E010000}"/>
    <cellStyle name="Comma 20" xfId="288" xr:uid="{00000000-0005-0000-0000-00001F010000}"/>
    <cellStyle name="Comma 21" xfId="289" xr:uid="{00000000-0005-0000-0000-000020010000}"/>
    <cellStyle name="Comma 22" xfId="290" xr:uid="{00000000-0005-0000-0000-000021010000}"/>
    <cellStyle name="Comma 23" xfId="291" xr:uid="{00000000-0005-0000-0000-000022010000}"/>
    <cellStyle name="Comma 24" xfId="292" xr:uid="{00000000-0005-0000-0000-000023010000}"/>
    <cellStyle name="Comma 25" xfId="293" xr:uid="{00000000-0005-0000-0000-000024010000}"/>
    <cellStyle name="Comma 26" xfId="294" xr:uid="{00000000-0005-0000-0000-000025010000}"/>
    <cellStyle name="Comma 27" xfId="295" xr:uid="{00000000-0005-0000-0000-000026010000}"/>
    <cellStyle name="Comma 28" xfId="296" xr:uid="{00000000-0005-0000-0000-000027010000}"/>
    <cellStyle name="Comma 29" xfId="297" xr:uid="{00000000-0005-0000-0000-000028010000}"/>
    <cellStyle name="Comma 3" xfId="298" xr:uid="{00000000-0005-0000-0000-000029010000}"/>
    <cellStyle name="Comma 3 2" xfId="299" xr:uid="{00000000-0005-0000-0000-00002A010000}"/>
    <cellStyle name="Comma 3 3" xfId="300" xr:uid="{00000000-0005-0000-0000-00002B010000}"/>
    <cellStyle name="Comma 3 4" xfId="301" xr:uid="{00000000-0005-0000-0000-00002C010000}"/>
    <cellStyle name="Comma 30" xfId="302" xr:uid="{00000000-0005-0000-0000-00002D010000}"/>
    <cellStyle name="Comma 4" xfId="303" xr:uid="{00000000-0005-0000-0000-00002E010000}"/>
    <cellStyle name="Comma 4 2" xfId="304" xr:uid="{00000000-0005-0000-0000-00002F010000}"/>
    <cellStyle name="Comma 4 2 2" xfId="305" xr:uid="{00000000-0005-0000-0000-000030010000}"/>
    <cellStyle name="Comma 4 3" xfId="306" xr:uid="{00000000-0005-0000-0000-000031010000}"/>
    <cellStyle name="Comma 5" xfId="307" xr:uid="{00000000-0005-0000-0000-000032010000}"/>
    <cellStyle name="Comma 5 2" xfId="308" xr:uid="{00000000-0005-0000-0000-000033010000}"/>
    <cellStyle name="Comma 5 3" xfId="309" xr:uid="{00000000-0005-0000-0000-000034010000}"/>
    <cellStyle name="Comma 5 3 2" xfId="310" xr:uid="{00000000-0005-0000-0000-000035010000}"/>
    <cellStyle name="Comma 5 4" xfId="311" xr:uid="{00000000-0005-0000-0000-000036010000}"/>
    <cellStyle name="Comma 6" xfId="312" xr:uid="{00000000-0005-0000-0000-000037010000}"/>
    <cellStyle name="Comma 6 2" xfId="313" xr:uid="{00000000-0005-0000-0000-000038010000}"/>
    <cellStyle name="Comma 7" xfId="314" xr:uid="{00000000-0005-0000-0000-000039010000}"/>
    <cellStyle name="Comma 7 2" xfId="315" xr:uid="{00000000-0005-0000-0000-00003A010000}"/>
    <cellStyle name="Comma 8" xfId="316" xr:uid="{00000000-0005-0000-0000-00003B010000}"/>
    <cellStyle name="Comma 8 2" xfId="317" xr:uid="{00000000-0005-0000-0000-00003C010000}"/>
    <cellStyle name="Comma 9" xfId="318" xr:uid="{00000000-0005-0000-0000-00003D010000}"/>
    <cellStyle name="Comma 9 2" xfId="319" xr:uid="{00000000-0005-0000-0000-00003E010000}"/>
    <cellStyle name="comma zerodec" xfId="320" xr:uid="{00000000-0005-0000-0000-00003F010000}"/>
    <cellStyle name="Comma_SPRC_page 5-6" xfId="321" xr:uid="{00000000-0005-0000-0000-000040010000}"/>
    <cellStyle name="Comma0" xfId="322" xr:uid="{00000000-0005-0000-0000-000041010000}"/>
    <cellStyle name="Comma2" xfId="323" xr:uid="{00000000-0005-0000-0000-000042010000}"/>
    <cellStyle name="Comma2 2" xfId="324" xr:uid="{00000000-0005-0000-0000-000043010000}"/>
    <cellStyle name="COPY" xfId="325" xr:uid="{00000000-0005-0000-0000-000044010000}"/>
    <cellStyle name="Copy0_" xfId="326" xr:uid="{00000000-0005-0000-0000-000045010000}"/>
    <cellStyle name="Copy1_" xfId="327" xr:uid="{00000000-0005-0000-0000-000046010000}"/>
    <cellStyle name="Copy2_" xfId="328" xr:uid="{00000000-0005-0000-0000-000047010000}"/>
    <cellStyle name="Copy3_" xfId="329" xr:uid="{00000000-0005-0000-0000-000048010000}"/>
    <cellStyle name="Credit" xfId="330" xr:uid="{00000000-0005-0000-0000-000049010000}"/>
    <cellStyle name="CrudeDisplay" xfId="331" xr:uid="{00000000-0005-0000-0000-00004A010000}"/>
    <cellStyle name="Currency 2" xfId="332" xr:uid="{00000000-0005-0000-0000-00004B010000}"/>
    <cellStyle name="Currency0" xfId="333" xr:uid="{00000000-0005-0000-0000-00004C010000}"/>
    <cellStyle name="Currency1" xfId="334" xr:uid="{00000000-0005-0000-0000-00004D010000}"/>
    <cellStyle name="Date" xfId="335" xr:uid="{00000000-0005-0000-0000-00004E010000}"/>
    <cellStyle name="Debit" xfId="336" xr:uid="{00000000-0005-0000-0000-00004F010000}"/>
    <cellStyle name="Dollar (zero dec)" xfId="337" xr:uid="{00000000-0005-0000-0000-000050010000}"/>
    <cellStyle name="dp0" xfId="338" xr:uid="{00000000-0005-0000-0000-000051010000}"/>
    <cellStyle name="dp1" xfId="339" xr:uid="{00000000-0005-0000-0000-000052010000}"/>
    <cellStyle name="dp2" xfId="340" xr:uid="{00000000-0005-0000-0000-000053010000}"/>
    <cellStyle name="dp3" xfId="341" xr:uid="{00000000-0005-0000-0000-000054010000}"/>
    <cellStyle name="E&amp;Y House" xfId="342" xr:uid="{00000000-0005-0000-0000-000055010000}"/>
    <cellStyle name="Euro" xfId="343" xr:uid="{00000000-0005-0000-0000-000056010000}"/>
    <cellStyle name="Explanatory Text 2" xfId="344" xr:uid="{00000000-0005-0000-0000-000057010000}"/>
    <cellStyle name="Explanatory Text 2 2" xfId="345" xr:uid="{00000000-0005-0000-0000-000058010000}"/>
    <cellStyle name="Explanatory Text 3" xfId="346" xr:uid="{00000000-0005-0000-0000-000059010000}"/>
    <cellStyle name="Explanatory Text 4" xfId="347" xr:uid="{00000000-0005-0000-0000-00005A010000}"/>
    <cellStyle name="Explanatory Text 5" xfId="348" xr:uid="{00000000-0005-0000-0000-00005B010000}"/>
    <cellStyle name="Explanatory Text 6" xfId="349" xr:uid="{00000000-0005-0000-0000-00005C010000}"/>
    <cellStyle name="Explanatory Text 7" xfId="350" xr:uid="{00000000-0005-0000-0000-00005D010000}"/>
    <cellStyle name="F2" xfId="351" xr:uid="{00000000-0005-0000-0000-00005E010000}"/>
    <cellStyle name="F3" xfId="352" xr:uid="{00000000-0005-0000-0000-00005F010000}"/>
    <cellStyle name="F4" xfId="353" xr:uid="{00000000-0005-0000-0000-000060010000}"/>
    <cellStyle name="F5" xfId="354" xr:uid="{00000000-0005-0000-0000-000061010000}"/>
    <cellStyle name="F6" xfId="355" xr:uid="{00000000-0005-0000-0000-000062010000}"/>
    <cellStyle name="F7" xfId="356" xr:uid="{00000000-0005-0000-0000-000063010000}"/>
    <cellStyle name="F8" xfId="357" xr:uid="{00000000-0005-0000-0000-000064010000}"/>
    <cellStyle name="Fixed" xfId="358" xr:uid="{00000000-0005-0000-0000-000065010000}"/>
    <cellStyle name="FORECAST" xfId="359" xr:uid="{00000000-0005-0000-0000-000066010000}"/>
    <cellStyle name="Good 2" xfId="360" xr:uid="{00000000-0005-0000-0000-000067010000}"/>
    <cellStyle name="Good 2 2" xfId="361" xr:uid="{00000000-0005-0000-0000-000068010000}"/>
    <cellStyle name="Good 3" xfId="362" xr:uid="{00000000-0005-0000-0000-000069010000}"/>
    <cellStyle name="Good 4" xfId="363" xr:uid="{00000000-0005-0000-0000-00006A010000}"/>
    <cellStyle name="Good 5" xfId="364" xr:uid="{00000000-0005-0000-0000-00006B010000}"/>
    <cellStyle name="Good 6" xfId="365" xr:uid="{00000000-0005-0000-0000-00006C010000}"/>
    <cellStyle name="Good 7" xfId="366" xr:uid="{00000000-0005-0000-0000-00006D010000}"/>
    <cellStyle name="Grey" xfId="367" xr:uid="{00000000-0005-0000-0000-00006E010000}"/>
    <cellStyle name="Grow" xfId="368" xr:uid="{00000000-0005-0000-0000-00006F010000}"/>
    <cellStyle name="Header1" xfId="369" xr:uid="{00000000-0005-0000-0000-000070010000}"/>
    <cellStyle name="Header2" xfId="370" xr:uid="{00000000-0005-0000-0000-000071010000}"/>
    <cellStyle name="header3" xfId="371" xr:uid="{00000000-0005-0000-0000-000072010000}"/>
    <cellStyle name="Heading 1 2" xfId="372" xr:uid="{00000000-0005-0000-0000-000073010000}"/>
    <cellStyle name="Heading 1 2 2" xfId="373" xr:uid="{00000000-0005-0000-0000-000074010000}"/>
    <cellStyle name="Heading 1 3" xfId="374" xr:uid="{00000000-0005-0000-0000-000075010000}"/>
    <cellStyle name="Heading 1 4" xfId="375" xr:uid="{00000000-0005-0000-0000-000076010000}"/>
    <cellStyle name="Heading 1 5" xfId="376" xr:uid="{00000000-0005-0000-0000-000077010000}"/>
    <cellStyle name="Heading 1 6" xfId="377" xr:uid="{00000000-0005-0000-0000-000078010000}"/>
    <cellStyle name="Heading 1 7" xfId="378" xr:uid="{00000000-0005-0000-0000-000079010000}"/>
    <cellStyle name="Heading 2 2" xfId="379" xr:uid="{00000000-0005-0000-0000-00007A010000}"/>
    <cellStyle name="Heading 2 2 2" xfId="380" xr:uid="{00000000-0005-0000-0000-00007B010000}"/>
    <cellStyle name="Heading 2 3" xfId="381" xr:uid="{00000000-0005-0000-0000-00007C010000}"/>
    <cellStyle name="Heading 2 4" xfId="382" xr:uid="{00000000-0005-0000-0000-00007D010000}"/>
    <cellStyle name="Heading 2 5" xfId="383" xr:uid="{00000000-0005-0000-0000-00007E010000}"/>
    <cellStyle name="Heading 2 6" xfId="384" xr:uid="{00000000-0005-0000-0000-00007F010000}"/>
    <cellStyle name="Heading 2 7" xfId="385" xr:uid="{00000000-0005-0000-0000-000080010000}"/>
    <cellStyle name="Heading 3 2" xfId="386" xr:uid="{00000000-0005-0000-0000-000081010000}"/>
    <cellStyle name="Heading 3 2 2" xfId="387" xr:uid="{00000000-0005-0000-0000-000082010000}"/>
    <cellStyle name="Heading 3 3" xfId="388" xr:uid="{00000000-0005-0000-0000-000083010000}"/>
    <cellStyle name="Heading 3 4" xfId="389" xr:uid="{00000000-0005-0000-0000-000084010000}"/>
    <cellStyle name="Heading 3 5" xfId="390" xr:uid="{00000000-0005-0000-0000-000085010000}"/>
    <cellStyle name="Heading 3 6" xfId="391" xr:uid="{00000000-0005-0000-0000-000086010000}"/>
    <cellStyle name="Heading 3 7" xfId="392" xr:uid="{00000000-0005-0000-0000-000087010000}"/>
    <cellStyle name="Heading 4 2" xfId="393" xr:uid="{00000000-0005-0000-0000-000088010000}"/>
    <cellStyle name="Heading 4 2 2" xfId="394" xr:uid="{00000000-0005-0000-0000-000089010000}"/>
    <cellStyle name="Heading 4 3" xfId="395" xr:uid="{00000000-0005-0000-0000-00008A010000}"/>
    <cellStyle name="Heading 4 4" xfId="396" xr:uid="{00000000-0005-0000-0000-00008B010000}"/>
    <cellStyle name="Heading 4 5" xfId="397" xr:uid="{00000000-0005-0000-0000-00008C010000}"/>
    <cellStyle name="Heading 4 6" xfId="398" xr:uid="{00000000-0005-0000-0000-00008D010000}"/>
    <cellStyle name="Heading 4 7" xfId="399" xr:uid="{00000000-0005-0000-0000-00008E010000}"/>
    <cellStyle name="Heading1" xfId="400" xr:uid="{00000000-0005-0000-0000-00008F010000}"/>
    <cellStyle name="Heading2" xfId="401" xr:uid="{00000000-0005-0000-0000-000090010000}"/>
    <cellStyle name="HEADINGS" xfId="402" xr:uid="{00000000-0005-0000-0000-000091010000}"/>
    <cellStyle name="History" xfId="403" xr:uid="{00000000-0005-0000-0000-000092010000}"/>
    <cellStyle name="imulator" xfId="404" xr:uid="{00000000-0005-0000-0000-000093010000}"/>
    <cellStyle name="Inflow" xfId="405" xr:uid="{00000000-0005-0000-0000-000094010000}"/>
    <cellStyle name="Input [yellow]" xfId="406" xr:uid="{00000000-0005-0000-0000-000095010000}"/>
    <cellStyle name="Input 2" xfId="407" xr:uid="{00000000-0005-0000-0000-000096010000}"/>
    <cellStyle name="Input 2 2" xfId="408" xr:uid="{00000000-0005-0000-0000-000097010000}"/>
    <cellStyle name="Input 3" xfId="409" xr:uid="{00000000-0005-0000-0000-000098010000}"/>
    <cellStyle name="Input 3 2" xfId="410" xr:uid="{00000000-0005-0000-0000-000099010000}"/>
    <cellStyle name="Input 4" xfId="411" xr:uid="{00000000-0005-0000-0000-00009A010000}"/>
    <cellStyle name="Input 5" xfId="412" xr:uid="{00000000-0005-0000-0000-00009B010000}"/>
    <cellStyle name="Input 6" xfId="413" xr:uid="{00000000-0005-0000-0000-00009C010000}"/>
    <cellStyle name="Input 7" xfId="414" xr:uid="{00000000-0005-0000-0000-00009D010000}"/>
    <cellStyle name="linked" xfId="415" xr:uid="{00000000-0005-0000-0000-00009E010000}"/>
    <cellStyle name="Linked Cell 2" xfId="416" xr:uid="{00000000-0005-0000-0000-00009F010000}"/>
    <cellStyle name="Linked Cell 2 2" xfId="417" xr:uid="{00000000-0005-0000-0000-0000A0010000}"/>
    <cellStyle name="Linked Cell 3" xfId="418" xr:uid="{00000000-0005-0000-0000-0000A1010000}"/>
    <cellStyle name="Linked Cell 4" xfId="419" xr:uid="{00000000-0005-0000-0000-0000A2010000}"/>
    <cellStyle name="Linked Cell 5" xfId="420" xr:uid="{00000000-0005-0000-0000-0000A3010000}"/>
    <cellStyle name="Linked Cell 6" xfId="421" xr:uid="{00000000-0005-0000-0000-0000A4010000}"/>
    <cellStyle name="Linked Cell 7" xfId="422" xr:uid="{00000000-0005-0000-0000-0000A5010000}"/>
    <cellStyle name="MACRO" xfId="423" xr:uid="{00000000-0005-0000-0000-0000A6010000}"/>
    <cellStyle name="Moeda [0]_PLDT" xfId="424" xr:uid="{00000000-0005-0000-0000-0000A7010000}"/>
    <cellStyle name="Moeda_PLDT" xfId="425" xr:uid="{00000000-0005-0000-0000-0000A8010000}"/>
    <cellStyle name="Neutral 2" xfId="426" xr:uid="{00000000-0005-0000-0000-0000A9010000}"/>
    <cellStyle name="Neutral 2 2" xfId="427" xr:uid="{00000000-0005-0000-0000-0000AA010000}"/>
    <cellStyle name="Neutral 3" xfId="428" xr:uid="{00000000-0005-0000-0000-0000AB010000}"/>
    <cellStyle name="Neutral 4" xfId="429" xr:uid="{00000000-0005-0000-0000-0000AC010000}"/>
    <cellStyle name="Neutral 5" xfId="430" xr:uid="{00000000-0005-0000-0000-0000AD010000}"/>
    <cellStyle name="Neutral 6" xfId="431" xr:uid="{00000000-0005-0000-0000-0000AE010000}"/>
    <cellStyle name="Neutral 7" xfId="432" xr:uid="{00000000-0005-0000-0000-0000AF010000}"/>
    <cellStyle name="no dec" xfId="433" xr:uid="{00000000-0005-0000-0000-0000B0010000}"/>
    <cellStyle name="no1" xfId="434" xr:uid="{00000000-0005-0000-0000-0000B1010000}"/>
    <cellStyle name="no2" xfId="435" xr:uid="{00000000-0005-0000-0000-0000B2010000}"/>
    <cellStyle name="no3" xfId="436" xr:uid="{00000000-0005-0000-0000-0000B3010000}"/>
    <cellStyle name="No4" xfId="437" xr:uid="{00000000-0005-0000-0000-0000B4010000}"/>
    <cellStyle name="No5" xfId="438" xr:uid="{00000000-0005-0000-0000-0000B5010000}"/>
    <cellStyle name="Nocomma" xfId="439" xr:uid="{00000000-0005-0000-0000-0000B6010000}"/>
    <cellStyle name="Normal" xfId="0" builtinId="0"/>
    <cellStyle name="Normal - Style1" xfId="440" xr:uid="{00000000-0005-0000-0000-0000B8010000}"/>
    <cellStyle name="Normal 10" xfId="441" xr:uid="{00000000-0005-0000-0000-0000B9010000}"/>
    <cellStyle name="Normal 10 2" xfId="442" xr:uid="{00000000-0005-0000-0000-0000BA010000}"/>
    <cellStyle name="Normal 10 3" xfId="443" xr:uid="{00000000-0005-0000-0000-0000BB010000}"/>
    <cellStyle name="Normal 11" xfId="444" xr:uid="{00000000-0005-0000-0000-0000BC010000}"/>
    <cellStyle name="Normal 11 2" xfId="445" xr:uid="{00000000-0005-0000-0000-0000BD010000}"/>
    <cellStyle name="Normal 12" xfId="446" xr:uid="{00000000-0005-0000-0000-0000BE010000}"/>
    <cellStyle name="Normal 12 2" xfId="447" xr:uid="{00000000-0005-0000-0000-0000BF010000}"/>
    <cellStyle name="Normal 13" xfId="448" xr:uid="{00000000-0005-0000-0000-0000C0010000}"/>
    <cellStyle name="Normal 14" xfId="449" xr:uid="{00000000-0005-0000-0000-0000C1010000}"/>
    <cellStyle name="Normal 15" xfId="450" xr:uid="{00000000-0005-0000-0000-0000C2010000}"/>
    <cellStyle name="Normal 16" xfId="451" xr:uid="{00000000-0005-0000-0000-0000C3010000}"/>
    <cellStyle name="Normal 16 2" xfId="452" xr:uid="{00000000-0005-0000-0000-0000C4010000}"/>
    <cellStyle name="Normal 17" xfId="453" xr:uid="{00000000-0005-0000-0000-0000C5010000}"/>
    <cellStyle name="Normal 17 2" xfId="454" xr:uid="{00000000-0005-0000-0000-0000C6010000}"/>
    <cellStyle name="Normal 18" xfId="455" xr:uid="{00000000-0005-0000-0000-0000C7010000}"/>
    <cellStyle name="Normal 19" xfId="456" xr:uid="{00000000-0005-0000-0000-0000C8010000}"/>
    <cellStyle name="Normal 2" xfId="457" xr:uid="{00000000-0005-0000-0000-0000C9010000}"/>
    <cellStyle name="Normal 2 2" xfId="458" xr:uid="{00000000-0005-0000-0000-0000CA010000}"/>
    <cellStyle name="Normal 2 3" xfId="459" xr:uid="{00000000-0005-0000-0000-0000CB010000}"/>
    <cellStyle name="Normal 2 4" xfId="460" xr:uid="{00000000-0005-0000-0000-0000CC010000}"/>
    <cellStyle name="Normal 2 5" xfId="461" xr:uid="{00000000-0005-0000-0000-0000CD010000}"/>
    <cellStyle name="Normal 20" xfId="462" xr:uid="{00000000-0005-0000-0000-0000CE010000}"/>
    <cellStyle name="Normal 21" xfId="463" xr:uid="{00000000-0005-0000-0000-0000CF010000}"/>
    <cellStyle name="Normal 22" xfId="464" xr:uid="{00000000-0005-0000-0000-0000D0010000}"/>
    <cellStyle name="Normal 23" xfId="465" xr:uid="{00000000-0005-0000-0000-0000D1010000}"/>
    <cellStyle name="Normal 24" xfId="466" xr:uid="{00000000-0005-0000-0000-0000D2010000}"/>
    <cellStyle name="Normal 25" xfId="467" xr:uid="{00000000-0005-0000-0000-0000D3010000}"/>
    <cellStyle name="Normal 26" xfId="468" xr:uid="{00000000-0005-0000-0000-0000D4010000}"/>
    <cellStyle name="Normal 27" xfId="469" xr:uid="{00000000-0005-0000-0000-0000D5010000}"/>
    <cellStyle name="Normal 28" xfId="470" xr:uid="{00000000-0005-0000-0000-0000D6010000}"/>
    <cellStyle name="Normal 29" xfId="471" xr:uid="{00000000-0005-0000-0000-0000D7010000}"/>
    <cellStyle name="Normal 3" xfId="472" xr:uid="{00000000-0005-0000-0000-0000D8010000}"/>
    <cellStyle name="Normal 3 2" xfId="473" xr:uid="{00000000-0005-0000-0000-0000D9010000}"/>
    <cellStyle name="Normal 3 3" xfId="474" xr:uid="{00000000-0005-0000-0000-0000DA010000}"/>
    <cellStyle name="Normal 30" xfId="475" xr:uid="{00000000-0005-0000-0000-0000DB010000}"/>
    <cellStyle name="Normal 31" xfId="476" xr:uid="{00000000-0005-0000-0000-0000DC010000}"/>
    <cellStyle name="Normal 32" xfId="477" xr:uid="{00000000-0005-0000-0000-0000DD010000}"/>
    <cellStyle name="Normal 33" xfId="478" xr:uid="{00000000-0005-0000-0000-0000DE010000}"/>
    <cellStyle name="Normal 34" xfId="479" xr:uid="{00000000-0005-0000-0000-0000DF010000}"/>
    <cellStyle name="Normal 35" xfId="480" xr:uid="{00000000-0005-0000-0000-0000E0010000}"/>
    <cellStyle name="Normal 36" xfId="481" xr:uid="{00000000-0005-0000-0000-0000E1010000}"/>
    <cellStyle name="Normal 4" xfId="482" xr:uid="{00000000-0005-0000-0000-0000E2010000}"/>
    <cellStyle name="Normal 4 2" xfId="483" xr:uid="{00000000-0005-0000-0000-0000E3010000}"/>
    <cellStyle name="Normal 4 3" xfId="484" xr:uid="{00000000-0005-0000-0000-0000E4010000}"/>
    <cellStyle name="Normal 4 4" xfId="485" xr:uid="{00000000-0005-0000-0000-0000E5010000}"/>
    <cellStyle name="Normal 5" xfId="486" xr:uid="{00000000-0005-0000-0000-0000E6010000}"/>
    <cellStyle name="Normal 5 2" xfId="487" xr:uid="{00000000-0005-0000-0000-0000E7010000}"/>
    <cellStyle name="Normal 6" xfId="488" xr:uid="{00000000-0005-0000-0000-0000E8010000}"/>
    <cellStyle name="Normal 7" xfId="489" xr:uid="{00000000-0005-0000-0000-0000E9010000}"/>
    <cellStyle name="Normal 8" xfId="490" xr:uid="{00000000-0005-0000-0000-0000EA010000}"/>
    <cellStyle name="Normal 9" xfId="491" xr:uid="{00000000-0005-0000-0000-0000EB010000}"/>
    <cellStyle name="Normal_SPRC_page 5-6" xfId="492" xr:uid="{00000000-0005-0000-0000-0000EC010000}"/>
    <cellStyle name="Normal_SPRCstatement01-Eng" xfId="493" xr:uid="{00000000-0005-0000-0000-0000ED010000}"/>
    <cellStyle name="Note 2" xfId="494" xr:uid="{00000000-0005-0000-0000-0000EE010000}"/>
    <cellStyle name="Note 2 2" xfId="495" xr:uid="{00000000-0005-0000-0000-0000EF010000}"/>
    <cellStyle name="Note 3" xfId="496" xr:uid="{00000000-0005-0000-0000-0000F0010000}"/>
    <cellStyle name="Note 3 2" xfId="497" xr:uid="{00000000-0005-0000-0000-0000F1010000}"/>
    <cellStyle name="Note 4" xfId="498" xr:uid="{00000000-0005-0000-0000-0000F2010000}"/>
    <cellStyle name="Note 5" xfId="499" xr:uid="{00000000-0005-0000-0000-0000F3010000}"/>
    <cellStyle name="Note 6" xfId="500" xr:uid="{00000000-0005-0000-0000-0000F4010000}"/>
    <cellStyle name="Note 7" xfId="501" xr:uid="{00000000-0005-0000-0000-0000F5010000}"/>
    <cellStyle name="NoZero" xfId="502" xr:uid="{00000000-0005-0000-0000-0000F6010000}"/>
    <cellStyle name="NoZero0dp" xfId="503" xr:uid="{00000000-0005-0000-0000-0000F7010000}"/>
    <cellStyle name="OUTLINE" xfId="504" xr:uid="{00000000-0005-0000-0000-0000F8010000}"/>
    <cellStyle name="OUTLINE 2" xfId="505" xr:uid="{00000000-0005-0000-0000-0000F9010000}"/>
    <cellStyle name="Output 2" xfId="506" xr:uid="{00000000-0005-0000-0000-0000FA010000}"/>
    <cellStyle name="Output 2 2" xfId="507" xr:uid="{00000000-0005-0000-0000-0000FB010000}"/>
    <cellStyle name="Output 3" xfId="508" xr:uid="{00000000-0005-0000-0000-0000FC010000}"/>
    <cellStyle name="Output 4" xfId="509" xr:uid="{00000000-0005-0000-0000-0000FD010000}"/>
    <cellStyle name="Output 5" xfId="510" xr:uid="{00000000-0005-0000-0000-0000FE010000}"/>
    <cellStyle name="Output 6" xfId="511" xr:uid="{00000000-0005-0000-0000-0000FF010000}"/>
    <cellStyle name="Output 7" xfId="512" xr:uid="{00000000-0005-0000-0000-000000020000}"/>
    <cellStyle name="Output Amounts" xfId="513" xr:uid="{00000000-0005-0000-0000-000001020000}"/>
    <cellStyle name="Output Column Headings" xfId="514" xr:uid="{00000000-0005-0000-0000-000002020000}"/>
    <cellStyle name="Output Line Items" xfId="515" xr:uid="{00000000-0005-0000-0000-000003020000}"/>
    <cellStyle name="Output Report Heading" xfId="516" xr:uid="{00000000-0005-0000-0000-000004020000}"/>
    <cellStyle name="Output Report Title" xfId="517" xr:uid="{00000000-0005-0000-0000-000005020000}"/>
    <cellStyle name="Percent [2]" xfId="518" xr:uid="{00000000-0005-0000-0000-000006020000}"/>
    <cellStyle name="Percent 2" xfId="519" xr:uid="{00000000-0005-0000-0000-000007020000}"/>
    <cellStyle name="Percent 3" xfId="520" xr:uid="{00000000-0005-0000-0000-000008020000}"/>
    <cellStyle name="Percent 4" xfId="521" xr:uid="{00000000-0005-0000-0000-000009020000}"/>
    <cellStyle name="POP" xfId="522" xr:uid="{00000000-0005-0000-0000-00000A020000}"/>
    <cellStyle name="PROTECTED" xfId="523" xr:uid="{00000000-0005-0000-0000-00000B020000}"/>
    <cellStyle name="pwstyle" xfId="524" xr:uid="{00000000-0005-0000-0000-00000C020000}"/>
    <cellStyle name="Quantity" xfId="525" xr:uid="{00000000-0005-0000-0000-00000D020000}"/>
    <cellStyle name="SAPBEXaggData" xfId="526" xr:uid="{00000000-0005-0000-0000-00000E020000}"/>
    <cellStyle name="SAPBEXaggData 2" xfId="527" xr:uid="{00000000-0005-0000-0000-00000F020000}"/>
    <cellStyle name="SAPBEXaggDataEmph" xfId="528" xr:uid="{00000000-0005-0000-0000-000010020000}"/>
    <cellStyle name="SAPBEXaggDataEmph 2" xfId="529" xr:uid="{00000000-0005-0000-0000-000011020000}"/>
    <cellStyle name="SAPBEXaggItem" xfId="530" xr:uid="{00000000-0005-0000-0000-000012020000}"/>
    <cellStyle name="SAPBEXaggItem 2" xfId="531" xr:uid="{00000000-0005-0000-0000-000013020000}"/>
    <cellStyle name="SAPBEXaggItemX" xfId="532" xr:uid="{00000000-0005-0000-0000-000014020000}"/>
    <cellStyle name="SAPBEXaggItemX 2" xfId="533" xr:uid="{00000000-0005-0000-0000-000015020000}"/>
    <cellStyle name="SAPBEXchaText" xfId="534" xr:uid="{00000000-0005-0000-0000-000016020000}"/>
    <cellStyle name="SAPBEXexcBad7" xfId="535" xr:uid="{00000000-0005-0000-0000-000017020000}"/>
    <cellStyle name="SAPBEXexcBad7 2" xfId="536" xr:uid="{00000000-0005-0000-0000-000018020000}"/>
    <cellStyle name="SAPBEXexcBad8" xfId="537" xr:uid="{00000000-0005-0000-0000-000019020000}"/>
    <cellStyle name="SAPBEXexcBad8 2" xfId="538" xr:uid="{00000000-0005-0000-0000-00001A020000}"/>
    <cellStyle name="SAPBEXexcBad9" xfId="539" xr:uid="{00000000-0005-0000-0000-00001B020000}"/>
    <cellStyle name="SAPBEXexcBad9 2" xfId="540" xr:uid="{00000000-0005-0000-0000-00001C020000}"/>
    <cellStyle name="SAPBEXexcCritical4" xfId="541" xr:uid="{00000000-0005-0000-0000-00001D020000}"/>
    <cellStyle name="SAPBEXexcCritical4 2" xfId="542" xr:uid="{00000000-0005-0000-0000-00001E020000}"/>
    <cellStyle name="SAPBEXexcCritical5" xfId="543" xr:uid="{00000000-0005-0000-0000-00001F020000}"/>
    <cellStyle name="SAPBEXexcCritical5 2" xfId="544" xr:uid="{00000000-0005-0000-0000-000020020000}"/>
    <cellStyle name="SAPBEXexcCritical6" xfId="545" xr:uid="{00000000-0005-0000-0000-000021020000}"/>
    <cellStyle name="SAPBEXexcCritical6 2" xfId="546" xr:uid="{00000000-0005-0000-0000-000022020000}"/>
    <cellStyle name="SAPBEXexcGood1" xfId="547" xr:uid="{00000000-0005-0000-0000-000023020000}"/>
    <cellStyle name="SAPBEXexcGood1 2" xfId="548" xr:uid="{00000000-0005-0000-0000-000024020000}"/>
    <cellStyle name="SAPBEXexcGood2" xfId="549" xr:uid="{00000000-0005-0000-0000-000025020000}"/>
    <cellStyle name="SAPBEXexcGood2 2" xfId="550" xr:uid="{00000000-0005-0000-0000-000026020000}"/>
    <cellStyle name="SAPBEXexcGood3" xfId="551" xr:uid="{00000000-0005-0000-0000-000027020000}"/>
    <cellStyle name="SAPBEXexcGood3 2" xfId="552" xr:uid="{00000000-0005-0000-0000-000028020000}"/>
    <cellStyle name="SAPBEXfilterDrill" xfId="553" xr:uid="{00000000-0005-0000-0000-000029020000}"/>
    <cellStyle name="SAPBEXfilterItem" xfId="554" xr:uid="{00000000-0005-0000-0000-00002A020000}"/>
    <cellStyle name="SAPBEXfilterText" xfId="555" xr:uid="{00000000-0005-0000-0000-00002B020000}"/>
    <cellStyle name="SAPBEXformats" xfId="556" xr:uid="{00000000-0005-0000-0000-00002C020000}"/>
    <cellStyle name="SAPBEXformats 2" xfId="557" xr:uid="{00000000-0005-0000-0000-00002D020000}"/>
    <cellStyle name="SAPBEXheaderItem" xfId="558" xr:uid="{00000000-0005-0000-0000-00002E020000}"/>
    <cellStyle name="SAPBEXheaderText" xfId="559" xr:uid="{00000000-0005-0000-0000-00002F020000}"/>
    <cellStyle name="SAPBEXHLevel0" xfId="560" xr:uid="{00000000-0005-0000-0000-000030020000}"/>
    <cellStyle name="SAPBEXHLevel0 2" xfId="561" xr:uid="{00000000-0005-0000-0000-000031020000}"/>
    <cellStyle name="SAPBEXHLevel0X" xfId="562" xr:uid="{00000000-0005-0000-0000-000032020000}"/>
    <cellStyle name="SAPBEXHLevel0X 2" xfId="563" xr:uid="{00000000-0005-0000-0000-000033020000}"/>
    <cellStyle name="SAPBEXHLevel1" xfId="564" xr:uid="{00000000-0005-0000-0000-000034020000}"/>
    <cellStyle name="SAPBEXHLevel1 2" xfId="565" xr:uid="{00000000-0005-0000-0000-000035020000}"/>
    <cellStyle name="SAPBEXHLevel1X" xfId="566" xr:uid="{00000000-0005-0000-0000-000036020000}"/>
    <cellStyle name="SAPBEXHLevel1X 2" xfId="567" xr:uid="{00000000-0005-0000-0000-000037020000}"/>
    <cellStyle name="SAPBEXHLevel2" xfId="568" xr:uid="{00000000-0005-0000-0000-000038020000}"/>
    <cellStyle name="SAPBEXHLevel2 2" xfId="569" xr:uid="{00000000-0005-0000-0000-000039020000}"/>
    <cellStyle name="SAPBEXHLevel2X" xfId="570" xr:uid="{00000000-0005-0000-0000-00003A020000}"/>
    <cellStyle name="SAPBEXHLevel2X 2" xfId="571" xr:uid="{00000000-0005-0000-0000-00003B020000}"/>
    <cellStyle name="SAPBEXHLevel3" xfId="572" xr:uid="{00000000-0005-0000-0000-00003C020000}"/>
    <cellStyle name="SAPBEXHLevel3 2" xfId="573" xr:uid="{00000000-0005-0000-0000-00003D020000}"/>
    <cellStyle name="SAPBEXHLevel3X" xfId="574" xr:uid="{00000000-0005-0000-0000-00003E020000}"/>
    <cellStyle name="SAPBEXHLevel3X 2" xfId="575" xr:uid="{00000000-0005-0000-0000-00003F020000}"/>
    <cellStyle name="SAPBEXresData" xfId="576" xr:uid="{00000000-0005-0000-0000-000040020000}"/>
    <cellStyle name="SAPBEXresData 2" xfId="577" xr:uid="{00000000-0005-0000-0000-000041020000}"/>
    <cellStyle name="SAPBEXresDataEmph" xfId="578" xr:uid="{00000000-0005-0000-0000-000042020000}"/>
    <cellStyle name="SAPBEXresDataEmph 2" xfId="579" xr:uid="{00000000-0005-0000-0000-000043020000}"/>
    <cellStyle name="SAPBEXresItem" xfId="580" xr:uid="{00000000-0005-0000-0000-000044020000}"/>
    <cellStyle name="SAPBEXresItem 2" xfId="581" xr:uid="{00000000-0005-0000-0000-000045020000}"/>
    <cellStyle name="SAPBEXresItemX" xfId="582" xr:uid="{00000000-0005-0000-0000-000046020000}"/>
    <cellStyle name="SAPBEXresItemX 2" xfId="583" xr:uid="{00000000-0005-0000-0000-000047020000}"/>
    <cellStyle name="SAPBEXstdData" xfId="584" xr:uid="{00000000-0005-0000-0000-000048020000}"/>
    <cellStyle name="SAPBEXstdData 2" xfId="585" xr:uid="{00000000-0005-0000-0000-000049020000}"/>
    <cellStyle name="SAPBEXstdDataEmph" xfId="586" xr:uid="{00000000-0005-0000-0000-00004A020000}"/>
    <cellStyle name="SAPBEXstdDataEmph 2" xfId="587" xr:uid="{00000000-0005-0000-0000-00004B020000}"/>
    <cellStyle name="SAPBEXstdItem" xfId="588" xr:uid="{00000000-0005-0000-0000-00004C020000}"/>
    <cellStyle name="SAPBEXstdItem 2" xfId="589" xr:uid="{00000000-0005-0000-0000-00004D020000}"/>
    <cellStyle name="SAPBEXstdItemX" xfId="590" xr:uid="{00000000-0005-0000-0000-00004E020000}"/>
    <cellStyle name="SAPBEXstdItemX 2" xfId="591" xr:uid="{00000000-0005-0000-0000-00004F020000}"/>
    <cellStyle name="SAPBEXtitle" xfId="592" xr:uid="{00000000-0005-0000-0000-000050020000}"/>
    <cellStyle name="SAPBEXundefined" xfId="593" xr:uid="{00000000-0005-0000-0000-000051020000}"/>
    <cellStyle name="SAPBEXundefined 2" xfId="594" xr:uid="{00000000-0005-0000-0000-000052020000}"/>
    <cellStyle name="Separador de milhares [0]_PLDT" xfId="595" xr:uid="{00000000-0005-0000-0000-000053020000}"/>
    <cellStyle name="Separador de milhares_PLDT" xfId="596" xr:uid="{00000000-0005-0000-0000-000054020000}"/>
    <cellStyle name="sideways" xfId="597" xr:uid="{00000000-0005-0000-0000-000055020000}"/>
    <cellStyle name="Stocks" xfId="598" xr:uid="{00000000-0005-0000-0000-000056020000}"/>
    <cellStyle name="Style 1" xfId="599" xr:uid="{00000000-0005-0000-0000-000057020000}"/>
    <cellStyle name="Style 1 2" xfId="600" xr:uid="{00000000-0005-0000-0000-000058020000}"/>
    <cellStyle name="Style 26" xfId="601" xr:uid="{00000000-0005-0000-0000-000059020000}"/>
    <cellStyle name="Style2" xfId="602" xr:uid="{00000000-0005-0000-0000-00005A020000}"/>
    <cellStyle name="SwitchTime" xfId="603" xr:uid="{00000000-0005-0000-0000-00005B020000}"/>
    <cellStyle name="TEXT" xfId="604" xr:uid="{00000000-0005-0000-0000-00005C020000}"/>
    <cellStyle name="Title 2" xfId="605" xr:uid="{00000000-0005-0000-0000-00005D020000}"/>
    <cellStyle name="Title 2 2" xfId="606" xr:uid="{00000000-0005-0000-0000-00005E020000}"/>
    <cellStyle name="Title 3" xfId="607" xr:uid="{00000000-0005-0000-0000-00005F020000}"/>
    <cellStyle name="Title 4" xfId="608" xr:uid="{00000000-0005-0000-0000-000060020000}"/>
    <cellStyle name="Title 5" xfId="609" xr:uid="{00000000-0005-0000-0000-000061020000}"/>
    <cellStyle name="Title 6" xfId="610" xr:uid="{00000000-0005-0000-0000-000062020000}"/>
    <cellStyle name="Title 7" xfId="611" xr:uid="{00000000-0005-0000-0000-000063020000}"/>
    <cellStyle name="tons" xfId="612" xr:uid="{00000000-0005-0000-0000-000064020000}"/>
    <cellStyle name="Total 2" xfId="613" xr:uid="{00000000-0005-0000-0000-000065020000}"/>
    <cellStyle name="Total 2 2" xfId="614" xr:uid="{00000000-0005-0000-0000-000066020000}"/>
    <cellStyle name="Total 3" xfId="615" xr:uid="{00000000-0005-0000-0000-000067020000}"/>
    <cellStyle name="Total 4" xfId="616" xr:uid="{00000000-0005-0000-0000-000068020000}"/>
    <cellStyle name="Total 5" xfId="617" xr:uid="{00000000-0005-0000-0000-000069020000}"/>
    <cellStyle name="Total 6" xfId="618" xr:uid="{00000000-0005-0000-0000-00006A020000}"/>
    <cellStyle name="Total 7" xfId="619" xr:uid="{00000000-0005-0000-0000-00006B020000}"/>
    <cellStyle name="UNPROTECTED" xfId="620" xr:uid="{00000000-0005-0000-0000-00006C020000}"/>
    <cellStyle name="Warning Text 2" xfId="621" xr:uid="{00000000-0005-0000-0000-00006D020000}"/>
    <cellStyle name="Warning Text 2 2" xfId="622" xr:uid="{00000000-0005-0000-0000-00006E020000}"/>
    <cellStyle name="Warning Text 3" xfId="623" xr:uid="{00000000-0005-0000-0000-00006F020000}"/>
    <cellStyle name="Warning Text 4" xfId="624" xr:uid="{00000000-0005-0000-0000-000070020000}"/>
    <cellStyle name="Warning Text 5" xfId="625" xr:uid="{00000000-0005-0000-0000-000071020000}"/>
    <cellStyle name="Warning Text 6" xfId="626" xr:uid="{00000000-0005-0000-0000-000072020000}"/>
    <cellStyle name="Warning Text 7" xfId="627" xr:uid="{00000000-0005-0000-0000-000073020000}"/>
    <cellStyle name="year" xfId="628" xr:uid="{00000000-0005-0000-0000-000074020000}"/>
    <cellStyle name="YEARS" xfId="629" xr:uid="{00000000-0005-0000-0000-000075020000}"/>
    <cellStyle name="Yellow" xfId="630" xr:uid="{00000000-0005-0000-0000-000076020000}"/>
    <cellStyle name="Yes/No" xfId="631" xr:uid="{00000000-0005-0000-0000-000077020000}"/>
    <cellStyle name="เครื่องหมายจุลภาค [0]_inv-cotl" xfId="632" xr:uid="{00000000-0005-0000-0000-000078020000}"/>
    <cellStyle name="เครื่องหมายจุลภาค_Aging_FC As of Feb 24'06" xfId="633" xr:uid="{00000000-0005-0000-0000-000079020000}"/>
    <cellStyle name="เซลล์ตรวจสอบ" xfId="634" xr:uid="{00000000-0005-0000-0000-00007A020000}"/>
    <cellStyle name="เซลล์ที่มีการเชื่อมโยง" xfId="635" xr:uid="{00000000-0005-0000-0000-00007B020000}"/>
    <cellStyle name="แย่" xfId="636" xr:uid="{00000000-0005-0000-0000-00007C020000}"/>
    <cellStyle name="แสดงผล" xfId="637" xr:uid="{00000000-0005-0000-0000-00007D020000}"/>
    <cellStyle name="แสดงผล 2" xfId="638" xr:uid="{00000000-0005-0000-0000-00007E020000}"/>
    <cellStyle name="การคำนวณ" xfId="639" xr:uid="{00000000-0005-0000-0000-00007F020000}"/>
    <cellStyle name="การคำนวณ 2" xfId="640" xr:uid="{00000000-0005-0000-0000-000080020000}"/>
    <cellStyle name="ข้อความเตือน" xfId="641" xr:uid="{00000000-0005-0000-0000-000081020000}"/>
    <cellStyle name="ข้อความอธิบาย" xfId="642" xr:uid="{00000000-0005-0000-0000-000082020000}"/>
    <cellStyle name="ชื่อเรื่อง" xfId="643" xr:uid="{00000000-0005-0000-0000-000083020000}"/>
    <cellStyle name="ดี" xfId="644" xr:uid="{00000000-0005-0000-0000-000084020000}"/>
    <cellStyle name="น้บะภฒ_95" xfId="645" xr:uid="{00000000-0005-0000-0000-000085020000}"/>
    <cellStyle name="ปกติ_Aging_FC As of Feb 24'06" xfId="646" xr:uid="{00000000-0005-0000-0000-000086020000}"/>
    <cellStyle name="ป้อนค่า" xfId="647" xr:uid="{00000000-0005-0000-0000-000087020000}"/>
    <cellStyle name="ป้อนค่า 2" xfId="648" xr:uid="{00000000-0005-0000-0000-000088020000}"/>
    <cellStyle name="ปานกลาง" xfId="649" xr:uid="{00000000-0005-0000-0000-000089020000}"/>
    <cellStyle name="ผลรวม" xfId="650" xr:uid="{00000000-0005-0000-0000-00008A020000}"/>
    <cellStyle name="ผลรวม 2" xfId="651" xr:uid="{00000000-0005-0000-0000-00008B020000}"/>
    <cellStyle name="ฤธถ [0]_95" xfId="652" xr:uid="{00000000-0005-0000-0000-00008C020000}"/>
    <cellStyle name="ฤธถ_95" xfId="653" xr:uid="{00000000-0005-0000-0000-00008D020000}"/>
    <cellStyle name="ล๋ศญ [0]_95" xfId="654" xr:uid="{00000000-0005-0000-0000-00008E020000}"/>
    <cellStyle name="ล๋ศญ_95" xfId="655" xr:uid="{00000000-0005-0000-0000-00008F020000}"/>
    <cellStyle name="วฅมุ_4ฟ๙ฝวภ๛" xfId="656" xr:uid="{00000000-0005-0000-0000-000090020000}"/>
    <cellStyle name="ส่วนที่ถูกเน้น1" xfId="657" xr:uid="{00000000-0005-0000-0000-000091020000}"/>
    <cellStyle name="ส่วนที่ถูกเน้น2" xfId="658" xr:uid="{00000000-0005-0000-0000-000092020000}"/>
    <cellStyle name="ส่วนที่ถูกเน้น3" xfId="659" xr:uid="{00000000-0005-0000-0000-000093020000}"/>
    <cellStyle name="ส่วนที่ถูกเน้น4" xfId="660" xr:uid="{00000000-0005-0000-0000-000094020000}"/>
    <cellStyle name="ส่วนที่ถูกเน้น5" xfId="661" xr:uid="{00000000-0005-0000-0000-000095020000}"/>
    <cellStyle name="ส่วนที่ถูกเน้น6" xfId="662" xr:uid="{00000000-0005-0000-0000-000096020000}"/>
    <cellStyle name="หมายเหตุ" xfId="663" xr:uid="{00000000-0005-0000-0000-000097020000}"/>
    <cellStyle name="หมายเหตุ 2" xfId="664" xr:uid="{00000000-0005-0000-0000-000098020000}"/>
    <cellStyle name="หัวเรื่อง 1" xfId="665" xr:uid="{00000000-0005-0000-0000-000099020000}"/>
    <cellStyle name="หัวเรื่อง 2" xfId="666" xr:uid="{00000000-0005-0000-0000-00009A020000}"/>
    <cellStyle name="หัวเรื่อง 3" xfId="667" xr:uid="{00000000-0005-0000-0000-00009B020000}"/>
    <cellStyle name="หัวเรื่อง 4" xfId="668" xr:uid="{00000000-0005-0000-0000-00009C020000}"/>
    <cellStyle name="뷭?_BOOKSHIP" xfId="669" xr:uid="{00000000-0005-0000-0000-00009D020000}"/>
    <cellStyle name="쉼표 [0]_19869-211 Invoce Procedure -Supply (Att#1~5)-2008-08-17" xfId="670" xr:uid="{00000000-0005-0000-0000-00009E020000}"/>
    <cellStyle name="안건회계법인" xfId="671" xr:uid="{00000000-0005-0000-0000-00009F020000}"/>
    <cellStyle name="콤마 [0]_ 견적기준 FLOW " xfId="672" xr:uid="{00000000-0005-0000-0000-0000A0020000}"/>
    <cellStyle name="콤마_ 견적기준 FLOW " xfId="673" xr:uid="{00000000-0005-0000-0000-0000A1020000}"/>
    <cellStyle name="표준_01DATA" xfId="674" xr:uid="{00000000-0005-0000-0000-0000A2020000}"/>
    <cellStyle name="千位分隔_Sheet1" xfId="675" xr:uid="{00000000-0005-0000-0000-0000A3020000}"/>
    <cellStyle name="常规_13190CNY" xfId="676" xr:uid="{00000000-0005-0000-0000-0000A4020000}"/>
    <cellStyle name="標準_PGAVG" xfId="677" xr:uid="{00000000-0005-0000-0000-0000A5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9"/>
  <sheetViews>
    <sheetView tabSelected="1" topLeftCell="A64" zoomScaleNormal="100" zoomScaleSheetLayoutView="100" workbookViewId="0">
      <selection activeCell="P76" sqref="P76"/>
    </sheetView>
  </sheetViews>
  <sheetFormatPr defaultColWidth="11.7109375" defaultRowHeight="12"/>
  <cols>
    <col min="1" max="3" width="1.5703125" style="216" customWidth="1"/>
    <col min="4" max="4" width="23.85546875" style="216" customWidth="1"/>
    <col min="5" max="5" width="6" style="216" bestFit="1" customWidth="1"/>
    <col min="6" max="6" width="0.5703125" style="216" customWidth="1"/>
    <col min="7" max="7" width="12.7109375" style="2" customWidth="1"/>
    <col min="8" max="8" width="0.5703125" style="3" customWidth="1"/>
    <col min="9" max="9" width="12.7109375" style="2" customWidth="1"/>
    <col min="10" max="10" width="0.5703125" style="216" customWidth="1"/>
    <col min="11" max="11" width="13.7109375" style="216" customWidth="1"/>
    <col min="12" max="12" width="0.5703125" style="216" customWidth="1"/>
    <col min="13" max="13" width="13.7109375" style="216" customWidth="1"/>
    <col min="14" max="14" width="12.42578125" style="216" bestFit="1" customWidth="1"/>
    <col min="15" max="15" width="16.7109375" style="216" bestFit="1" customWidth="1"/>
    <col min="16" max="42" width="9.42578125" style="216" customWidth="1"/>
    <col min="43" max="45" width="1.5703125" style="216" customWidth="1"/>
    <col min="46" max="46" width="28.28515625" style="216" customWidth="1"/>
    <col min="47" max="47" width="4.5703125" style="216" customWidth="1"/>
    <col min="48" max="48" width="0.5703125" style="216" customWidth="1"/>
    <col min="49" max="49" width="11.7109375" style="216"/>
    <col min="50" max="50" width="0.5703125" style="216" customWidth="1"/>
    <col min="51" max="16384" width="11.7109375" style="216"/>
  </cols>
  <sheetData>
    <row r="1" spans="1:13" ht="16.5" customHeight="1">
      <c r="A1" s="1" t="s">
        <v>0</v>
      </c>
    </row>
    <row r="2" spans="1:13" ht="16.5" customHeight="1">
      <c r="A2" s="4" t="s">
        <v>1</v>
      </c>
      <c r="B2" s="1"/>
      <c r="C2" s="5"/>
      <c r="D2" s="5"/>
      <c r="E2" s="5"/>
      <c r="F2" s="5"/>
      <c r="H2" s="6"/>
    </row>
    <row r="3" spans="1:13" ht="16.5" customHeight="1">
      <c r="A3" s="7" t="s">
        <v>117</v>
      </c>
      <c r="B3" s="7"/>
      <c r="C3" s="8"/>
      <c r="D3" s="8"/>
      <c r="E3" s="8"/>
      <c r="F3" s="8"/>
      <c r="G3" s="9"/>
      <c r="H3" s="10"/>
      <c r="I3" s="9"/>
      <c r="J3" s="9"/>
      <c r="K3" s="9"/>
      <c r="L3" s="9"/>
      <c r="M3" s="9"/>
    </row>
    <row r="4" spans="1:13" ht="16.5" customHeight="1">
      <c r="A4" s="11"/>
      <c r="B4" s="11"/>
      <c r="C4" s="12"/>
      <c r="D4" s="12"/>
      <c r="E4" s="12"/>
      <c r="F4" s="12"/>
      <c r="G4" s="13"/>
      <c r="H4" s="14"/>
      <c r="I4" s="13"/>
      <c r="J4" s="13"/>
      <c r="K4" s="13"/>
      <c r="L4" s="13"/>
      <c r="M4" s="13"/>
    </row>
    <row r="5" spans="1:13" ht="16.5" customHeight="1">
      <c r="A5" s="11"/>
      <c r="B5" s="11"/>
      <c r="C5" s="12"/>
      <c r="D5" s="12"/>
      <c r="E5" s="12"/>
      <c r="F5" s="12"/>
      <c r="G5" s="13"/>
      <c r="H5" s="14"/>
      <c r="I5" s="13"/>
      <c r="J5" s="13"/>
      <c r="K5" s="13"/>
      <c r="L5" s="13"/>
      <c r="M5" s="13"/>
    </row>
    <row r="6" spans="1:13" ht="16.5" customHeight="1">
      <c r="A6" s="11"/>
      <c r="B6" s="11"/>
      <c r="C6" s="12"/>
      <c r="D6" s="12"/>
      <c r="E6" s="12"/>
      <c r="F6" s="12"/>
      <c r="G6" s="219" t="s">
        <v>2</v>
      </c>
      <c r="H6" s="219"/>
      <c r="I6" s="219"/>
      <c r="J6" s="15"/>
      <c r="K6" s="219" t="s">
        <v>3</v>
      </c>
      <c r="L6" s="219"/>
      <c r="M6" s="219"/>
    </row>
    <row r="7" spans="1:13" ht="16.5" customHeight="1">
      <c r="A7" s="11"/>
      <c r="B7" s="11"/>
      <c r="C7" s="12"/>
      <c r="D7" s="12"/>
      <c r="E7" s="12"/>
      <c r="F7" s="12"/>
      <c r="G7" s="16" t="s">
        <v>60</v>
      </c>
      <c r="H7" s="17"/>
      <c r="I7" s="16" t="s">
        <v>61</v>
      </c>
      <c r="J7" s="15"/>
      <c r="K7" s="16" t="s">
        <v>60</v>
      </c>
      <c r="L7" s="17"/>
      <c r="M7" s="16" t="s">
        <v>61</v>
      </c>
    </row>
    <row r="8" spans="1:13" ht="16.5" customHeight="1">
      <c r="A8" s="11"/>
      <c r="B8" s="11"/>
      <c r="C8" s="12"/>
      <c r="D8" s="12"/>
      <c r="E8" s="12"/>
      <c r="F8" s="12"/>
      <c r="G8" s="18" t="s">
        <v>103</v>
      </c>
      <c r="H8" s="19"/>
      <c r="I8" s="18" t="s">
        <v>4</v>
      </c>
      <c r="K8" s="18" t="s">
        <v>103</v>
      </c>
      <c r="M8" s="18" t="s">
        <v>4</v>
      </c>
    </row>
    <row r="9" spans="1:13" ht="16.5" customHeight="1">
      <c r="E9" s="20" t="s">
        <v>89</v>
      </c>
      <c r="G9" s="21" t="s">
        <v>118</v>
      </c>
      <c r="H9" s="216"/>
      <c r="I9" s="21" t="s">
        <v>104</v>
      </c>
      <c r="K9" s="21" t="s">
        <v>118</v>
      </c>
      <c r="M9" s="21" t="s">
        <v>104</v>
      </c>
    </row>
    <row r="10" spans="1:13" ht="16.5" customHeight="1">
      <c r="E10" s="84"/>
      <c r="G10" s="86"/>
      <c r="H10" s="216"/>
      <c r="I10" s="85"/>
      <c r="K10" s="86"/>
      <c r="M10" s="85"/>
    </row>
    <row r="11" spans="1:13" ht="16.5" customHeight="1">
      <c r="A11" s="1" t="s">
        <v>5</v>
      </c>
      <c r="G11" s="36"/>
      <c r="I11" s="22"/>
      <c r="K11" s="36"/>
      <c r="L11" s="3"/>
      <c r="M11" s="22"/>
    </row>
    <row r="12" spans="1:13" ht="16.5" customHeight="1">
      <c r="A12" s="1"/>
      <c r="G12" s="36"/>
      <c r="I12" s="22"/>
      <c r="K12" s="36"/>
      <c r="L12" s="3"/>
      <c r="M12" s="22"/>
    </row>
    <row r="13" spans="1:13" ht="16.5" customHeight="1">
      <c r="A13" s="4" t="s">
        <v>6</v>
      </c>
      <c r="E13" s="23"/>
      <c r="F13" s="23"/>
      <c r="G13" s="37"/>
      <c r="J13" s="23"/>
      <c r="K13" s="37"/>
      <c r="L13" s="3"/>
      <c r="M13" s="2"/>
    </row>
    <row r="14" spans="1:13" ht="16.5" customHeight="1">
      <c r="A14" s="4"/>
      <c r="E14" s="23"/>
      <c r="F14" s="23"/>
      <c r="G14" s="37"/>
      <c r="J14" s="23"/>
      <c r="K14" s="37"/>
      <c r="L14" s="3"/>
      <c r="M14" s="2"/>
    </row>
    <row r="15" spans="1:13" ht="16.5" customHeight="1">
      <c r="A15" s="216" t="s">
        <v>7</v>
      </c>
      <c r="E15" s="23"/>
      <c r="F15" s="23"/>
      <c r="G15" s="37">
        <v>42948873</v>
      </c>
      <c r="H15" s="216"/>
      <c r="I15" s="2">
        <v>87660208</v>
      </c>
      <c r="J15" s="23"/>
      <c r="K15" s="37">
        <v>1436867428</v>
      </c>
      <c r="L15" s="24"/>
      <c r="M15" s="2">
        <v>2944760616</v>
      </c>
    </row>
    <row r="16" spans="1:13" ht="16.5" customHeight="1">
      <c r="A16" s="216" t="s">
        <v>66</v>
      </c>
      <c r="E16" s="23"/>
      <c r="F16" s="23"/>
      <c r="G16" s="37">
        <v>650597196</v>
      </c>
      <c r="H16" s="216"/>
      <c r="I16" s="2">
        <v>393839471</v>
      </c>
      <c r="J16" s="23"/>
      <c r="K16" s="37">
        <v>21739330294</v>
      </c>
      <c r="L16" s="24"/>
      <c r="M16" s="2">
        <v>13219212310</v>
      </c>
    </row>
    <row r="17" spans="1:13" ht="16.5" customHeight="1">
      <c r="A17" s="216" t="s">
        <v>51</v>
      </c>
      <c r="E17" s="23">
        <v>6</v>
      </c>
      <c r="F17" s="23"/>
      <c r="G17" s="37">
        <v>773764546</v>
      </c>
      <c r="H17" s="216"/>
      <c r="I17" s="2">
        <v>490759457</v>
      </c>
      <c r="J17" s="23"/>
      <c r="K17" s="37">
        <v>25886525024</v>
      </c>
      <c r="L17" s="24"/>
      <c r="M17" s="2">
        <v>16486033359</v>
      </c>
    </row>
    <row r="18" spans="1:13" ht="16.5" customHeight="1">
      <c r="A18" s="216" t="s">
        <v>8</v>
      </c>
      <c r="E18" s="23"/>
      <c r="F18" s="23"/>
      <c r="G18" s="38">
        <v>3298954</v>
      </c>
      <c r="H18" s="216"/>
      <c r="I18" s="9">
        <v>2407812</v>
      </c>
      <c r="J18" s="23"/>
      <c r="K18" s="38">
        <v>110100747</v>
      </c>
      <c r="L18" s="24"/>
      <c r="M18" s="25">
        <v>80864925</v>
      </c>
    </row>
    <row r="19" spans="1:13" ht="16.5" customHeight="1">
      <c r="E19" s="23"/>
      <c r="F19" s="23"/>
      <c r="G19" s="39"/>
      <c r="H19" s="216"/>
      <c r="I19" s="26"/>
      <c r="J19" s="23"/>
      <c r="K19" s="39"/>
      <c r="M19" s="26"/>
    </row>
    <row r="20" spans="1:13" ht="16.5" customHeight="1">
      <c r="A20" s="4" t="s">
        <v>9</v>
      </c>
      <c r="E20" s="23"/>
      <c r="F20" s="23"/>
      <c r="G20" s="38">
        <f>SUM(G15:G18)</f>
        <v>1470609569</v>
      </c>
      <c r="H20" s="216"/>
      <c r="I20" s="9">
        <f>SUM(I15:I18)</f>
        <v>974666948</v>
      </c>
      <c r="J20" s="23"/>
      <c r="K20" s="38">
        <f>SUM(K15:K18)</f>
        <v>49172823493</v>
      </c>
      <c r="M20" s="9">
        <f>SUM(M15:M18)</f>
        <v>32730871210</v>
      </c>
    </row>
    <row r="21" spans="1:13" ht="16.5" customHeight="1">
      <c r="E21" s="23"/>
      <c r="F21" s="23"/>
      <c r="G21" s="39"/>
      <c r="H21" s="216"/>
      <c r="I21" s="26"/>
      <c r="J21" s="23"/>
      <c r="K21" s="39"/>
      <c r="M21" s="26"/>
    </row>
    <row r="22" spans="1:13" ht="16.5" customHeight="1">
      <c r="A22" s="4" t="s">
        <v>10</v>
      </c>
      <c r="E22" s="23"/>
      <c r="F22" s="23"/>
      <c r="G22" s="39"/>
      <c r="H22" s="216"/>
      <c r="I22" s="26"/>
      <c r="J22" s="23"/>
      <c r="K22" s="39"/>
      <c r="M22" s="26"/>
    </row>
    <row r="23" spans="1:13" ht="16.5" customHeight="1">
      <c r="A23" s="4"/>
      <c r="E23" s="23"/>
      <c r="F23" s="23"/>
      <c r="G23" s="39"/>
      <c r="H23" s="216"/>
      <c r="I23" s="26"/>
      <c r="J23" s="23"/>
      <c r="K23" s="39"/>
      <c r="M23" s="26"/>
    </row>
    <row r="24" spans="1:13" ht="16.5" customHeight="1">
      <c r="A24" s="216" t="s">
        <v>81</v>
      </c>
      <c r="E24" s="23"/>
      <c r="F24" s="23"/>
      <c r="G24" s="37">
        <v>680409</v>
      </c>
      <c r="H24" s="216"/>
      <c r="I24" s="2">
        <v>651414</v>
      </c>
      <c r="J24" s="23"/>
      <c r="K24" s="37">
        <v>22763280</v>
      </c>
      <c r="L24" s="24"/>
      <c r="M24" s="2">
        <v>21882877</v>
      </c>
    </row>
    <row r="25" spans="1:13" ht="16.5" customHeight="1">
      <c r="A25" s="216" t="s">
        <v>82</v>
      </c>
      <c r="E25" s="23">
        <v>7</v>
      </c>
      <c r="F25" s="23"/>
      <c r="G25" s="37">
        <v>703611035</v>
      </c>
      <c r="H25" s="216"/>
      <c r="I25" s="2">
        <v>720951014</v>
      </c>
      <c r="J25" s="23"/>
      <c r="K25" s="37">
        <v>23539518257</v>
      </c>
      <c r="L25" s="24"/>
      <c r="M25" s="2">
        <v>24218835325</v>
      </c>
    </row>
    <row r="26" spans="1:13" ht="16.5" customHeight="1">
      <c r="A26" s="216" t="s">
        <v>76</v>
      </c>
      <c r="E26" s="23"/>
      <c r="F26" s="23"/>
      <c r="G26" s="37">
        <v>2567969</v>
      </c>
      <c r="H26" s="216"/>
      <c r="I26" s="2">
        <v>2764266</v>
      </c>
      <c r="J26" s="23"/>
      <c r="K26" s="37">
        <v>85912174</v>
      </c>
      <c r="L26" s="24"/>
      <c r="M26" s="2">
        <v>92859696</v>
      </c>
    </row>
    <row r="27" spans="1:13" ht="16.5" customHeight="1">
      <c r="A27" s="216" t="s">
        <v>86</v>
      </c>
      <c r="E27" s="23"/>
      <c r="F27" s="23"/>
      <c r="G27" s="37">
        <v>17100250</v>
      </c>
      <c r="H27" s="216"/>
      <c r="I27" s="2">
        <v>44284150</v>
      </c>
      <c r="J27" s="23"/>
      <c r="K27" s="37">
        <v>572093995</v>
      </c>
      <c r="L27" s="24"/>
      <c r="M27" s="2">
        <v>1487633007</v>
      </c>
    </row>
    <row r="28" spans="1:13" ht="16.5" customHeight="1">
      <c r="A28" s="216" t="s">
        <v>11</v>
      </c>
      <c r="E28" s="23"/>
      <c r="F28" s="23"/>
      <c r="G28" s="38">
        <v>4750356</v>
      </c>
      <c r="H28" s="216"/>
      <c r="I28" s="9">
        <v>5173868</v>
      </c>
      <c r="J28" s="23"/>
      <c r="K28" s="38">
        <v>158924599</v>
      </c>
      <c r="L28" s="24"/>
      <c r="M28" s="25">
        <v>173805190</v>
      </c>
    </row>
    <row r="29" spans="1:13" ht="16.5" customHeight="1">
      <c r="G29" s="39"/>
      <c r="H29" s="216"/>
      <c r="I29" s="26"/>
      <c r="K29" s="39"/>
      <c r="M29" s="26"/>
    </row>
    <row r="30" spans="1:13" ht="16.5" customHeight="1">
      <c r="A30" s="4" t="s">
        <v>12</v>
      </c>
      <c r="G30" s="38">
        <f>SUM(G24:G28)</f>
        <v>728710019</v>
      </c>
      <c r="H30" s="216"/>
      <c r="I30" s="9">
        <f>SUM(I24:I28)</f>
        <v>773824712</v>
      </c>
      <c r="K30" s="38">
        <f>SUM(K24:K28)</f>
        <v>24379212305</v>
      </c>
      <c r="M30" s="9">
        <f>SUM(M24:M28)</f>
        <v>25995016095</v>
      </c>
    </row>
    <row r="31" spans="1:13" ht="16.5" customHeight="1">
      <c r="G31" s="39"/>
      <c r="H31" s="216"/>
      <c r="I31" s="26"/>
      <c r="K31" s="39"/>
      <c r="M31" s="26"/>
    </row>
    <row r="32" spans="1:13" ht="16.5" customHeight="1" thickBot="1">
      <c r="A32" s="4" t="s">
        <v>13</v>
      </c>
      <c r="E32" s="27"/>
      <c r="F32" s="27"/>
      <c r="G32" s="41">
        <f>SUM(G20,G30)</f>
        <v>2199319588</v>
      </c>
      <c r="H32" s="216"/>
      <c r="I32" s="28">
        <f>SUM(I20,I30)</f>
        <v>1748491660</v>
      </c>
      <c r="J32" s="27"/>
      <c r="K32" s="41">
        <f>SUM(K20,K30)</f>
        <v>73552035798</v>
      </c>
      <c r="M32" s="28">
        <f>SUM(M20,M30)</f>
        <v>58725887305</v>
      </c>
    </row>
    <row r="33" spans="1:13" ht="16.5" customHeight="1" thickTop="1">
      <c r="B33" s="29"/>
      <c r="E33" s="23"/>
      <c r="F33" s="23"/>
      <c r="H33" s="216"/>
      <c r="J33" s="24"/>
      <c r="K33" s="24"/>
      <c r="L33" s="24"/>
      <c r="M33" s="24"/>
    </row>
    <row r="34" spans="1:13" ht="16.5" customHeight="1">
      <c r="B34" s="29"/>
      <c r="E34" s="23"/>
      <c r="F34" s="23"/>
      <c r="H34" s="216"/>
      <c r="J34" s="24"/>
      <c r="K34" s="24"/>
      <c r="L34" s="24"/>
      <c r="M34" s="24"/>
    </row>
    <row r="35" spans="1:13" ht="16.5" customHeight="1">
      <c r="B35" s="29"/>
      <c r="E35" s="23"/>
      <c r="F35" s="23"/>
      <c r="H35" s="216"/>
      <c r="J35" s="24"/>
      <c r="K35" s="24"/>
      <c r="L35" s="24"/>
      <c r="M35" s="24"/>
    </row>
    <row r="36" spans="1:13" ht="16.5" customHeight="1">
      <c r="B36" s="29"/>
      <c r="E36" s="23"/>
      <c r="F36" s="23"/>
      <c r="H36" s="216"/>
      <c r="J36" s="24"/>
      <c r="K36" s="24"/>
      <c r="L36" s="24"/>
      <c r="M36" s="24"/>
    </row>
    <row r="37" spans="1:13" ht="16.5" customHeight="1">
      <c r="B37" s="29"/>
      <c r="E37" s="23"/>
      <c r="F37" s="23"/>
      <c r="H37" s="216"/>
      <c r="J37" s="24"/>
      <c r="K37" s="24"/>
      <c r="L37" s="24"/>
      <c r="M37" s="24"/>
    </row>
    <row r="38" spans="1:13" ht="16.5" customHeight="1">
      <c r="B38" s="29"/>
      <c r="E38" s="23"/>
      <c r="F38" s="23"/>
      <c r="H38" s="216"/>
      <c r="J38" s="24"/>
      <c r="K38" s="24"/>
      <c r="L38" s="24"/>
      <c r="M38" s="24"/>
    </row>
    <row r="39" spans="1:13" ht="16.5" customHeight="1">
      <c r="B39" s="29"/>
      <c r="E39" s="23"/>
      <c r="F39" s="23"/>
      <c r="H39" s="216"/>
      <c r="J39" s="24"/>
      <c r="K39" s="24"/>
      <c r="L39" s="24"/>
      <c r="M39" s="24"/>
    </row>
    <row r="40" spans="1:13" ht="16.5" customHeight="1">
      <c r="A40" s="220" t="s">
        <v>88</v>
      </c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</row>
    <row r="41" spans="1:13" ht="16.5" customHeight="1">
      <c r="D41" s="216" t="s">
        <v>110</v>
      </c>
      <c r="G41" s="26"/>
      <c r="I41" s="218" t="s">
        <v>123</v>
      </c>
      <c r="J41" s="24"/>
      <c r="K41" s="24"/>
      <c r="L41" s="24"/>
      <c r="M41" s="24"/>
    </row>
    <row r="42" spans="1:13" ht="16.5" customHeight="1">
      <c r="B42" s="29"/>
      <c r="E42" s="23"/>
      <c r="F42" s="23"/>
      <c r="H42" s="216"/>
      <c r="J42" s="24"/>
      <c r="K42" s="24"/>
      <c r="L42" s="24"/>
      <c r="M42" s="24"/>
    </row>
    <row r="43" spans="1:13" ht="16.5" customHeight="1"/>
    <row r="44" spans="1:13" ht="16.5" customHeight="1"/>
    <row r="45" spans="1:13" ht="12.75" customHeight="1"/>
    <row r="46" spans="1:13" ht="16.5" customHeight="1"/>
    <row r="47" spans="1:13" ht="18.75" customHeight="1">
      <c r="B47" s="29"/>
      <c r="E47" s="23"/>
      <c r="F47" s="23"/>
      <c r="H47" s="216"/>
      <c r="J47" s="24"/>
      <c r="K47" s="24"/>
      <c r="L47" s="24"/>
      <c r="M47" s="24"/>
    </row>
    <row r="48" spans="1:13" s="49" customFormat="1" ht="21.95" customHeight="1">
      <c r="A48" s="212" t="s">
        <v>77</v>
      </c>
      <c r="B48" s="213"/>
      <c r="C48" s="213"/>
      <c r="D48" s="213"/>
      <c r="E48" s="213"/>
      <c r="F48" s="213"/>
      <c r="G48" s="213"/>
      <c r="H48" s="213"/>
      <c r="I48" s="214"/>
      <c r="J48" s="213"/>
      <c r="K48" s="213"/>
      <c r="L48" s="213"/>
      <c r="M48" s="214"/>
    </row>
    <row r="49" spans="1:16" ht="16.149999999999999" customHeight="1">
      <c r="A49" s="1" t="s">
        <v>0</v>
      </c>
      <c r="B49" s="30"/>
      <c r="C49" s="30"/>
      <c r="D49" s="30"/>
      <c r="E49" s="30"/>
      <c r="F49" s="30"/>
      <c r="G49" s="13"/>
      <c r="H49" s="31"/>
      <c r="I49" s="13"/>
      <c r="J49" s="24"/>
      <c r="K49" s="24"/>
      <c r="L49" s="24"/>
      <c r="M49" s="24"/>
    </row>
    <row r="50" spans="1:16" ht="16.149999999999999" customHeight="1">
      <c r="A50" s="1" t="s">
        <v>1</v>
      </c>
      <c r="B50" s="5"/>
      <c r="C50" s="5"/>
      <c r="D50" s="5"/>
      <c r="E50" s="5"/>
      <c r="F50" s="5"/>
      <c r="H50" s="6"/>
      <c r="J50" s="24"/>
      <c r="K50" s="24"/>
      <c r="L50" s="24"/>
      <c r="M50" s="24"/>
    </row>
    <row r="51" spans="1:16" ht="16.149999999999999" customHeight="1">
      <c r="A51" s="7" t="str">
        <f>A3</f>
        <v>As at 31 March 2022</v>
      </c>
      <c r="B51" s="8"/>
      <c r="C51" s="8"/>
      <c r="D51" s="8"/>
      <c r="E51" s="8"/>
      <c r="F51" s="8"/>
      <c r="G51" s="9"/>
      <c r="H51" s="10"/>
      <c r="I51" s="9"/>
      <c r="J51" s="9"/>
      <c r="K51" s="9"/>
      <c r="L51" s="9"/>
      <c r="M51" s="9"/>
    </row>
    <row r="52" spans="1:16" ht="7.5" customHeight="1">
      <c r="A52" s="11"/>
      <c r="B52" s="12"/>
      <c r="C52" s="12"/>
      <c r="D52" s="12"/>
      <c r="E52" s="12"/>
      <c r="F52" s="12"/>
      <c r="G52" s="13"/>
      <c r="H52" s="14"/>
      <c r="I52" s="13"/>
      <c r="J52" s="13"/>
      <c r="K52" s="13"/>
      <c r="L52" s="13"/>
      <c r="M52" s="13"/>
    </row>
    <row r="53" spans="1:16" ht="7.5" customHeight="1">
      <c r="A53" s="11"/>
      <c r="B53" s="12"/>
      <c r="C53" s="12"/>
      <c r="D53" s="12"/>
      <c r="E53" s="12"/>
      <c r="F53" s="12"/>
      <c r="G53" s="13"/>
      <c r="H53" s="14"/>
      <c r="I53" s="13"/>
      <c r="J53" s="13"/>
      <c r="K53" s="13"/>
      <c r="L53" s="13"/>
      <c r="M53" s="13"/>
    </row>
    <row r="54" spans="1:16" ht="16.149999999999999" customHeight="1">
      <c r="A54" s="11"/>
      <c r="B54" s="11"/>
      <c r="C54" s="12"/>
      <c r="D54" s="12"/>
      <c r="E54" s="12"/>
      <c r="F54" s="12"/>
      <c r="G54" s="219" t="s">
        <v>2</v>
      </c>
      <c r="H54" s="219"/>
      <c r="I54" s="219"/>
      <c r="J54" s="15"/>
      <c r="K54" s="219" t="s">
        <v>3</v>
      </c>
      <c r="L54" s="219"/>
      <c r="M54" s="219"/>
    </row>
    <row r="55" spans="1:16" ht="16.149999999999999" customHeight="1">
      <c r="A55" s="11"/>
      <c r="B55" s="11"/>
      <c r="C55" s="12"/>
      <c r="D55" s="12"/>
      <c r="E55" s="12"/>
      <c r="F55" s="12"/>
      <c r="G55" s="16" t="s">
        <v>60</v>
      </c>
      <c r="H55" s="17"/>
      <c r="I55" s="16" t="s">
        <v>61</v>
      </c>
      <c r="J55" s="15"/>
      <c r="K55" s="16" t="s">
        <v>60</v>
      </c>
      <c r="L55" s="17"/>
      <c r="M55" s="16" t="s">
        <v>61</v>
      </c>
    </row>
    <row r="56" spans="1:16" ht="16.149999999999999" customHeight="1">
      <c r="A56" s="11"/>
      <c r="B56" s="12"/>
      <c r="C56" s="12"/>
      <c r="D56" s="12"/>
      <c r="E56" s="12"/>
      <c r="F56" s="12"/>
      <c r="G56" s="18" t="s">
        <v>103</v>
      </c>
      <c r="H56" s="19"/>
      <c r="I56" s="18" t="s">
        <v>4</v>
      </c>
      <c r="K56" s="18" t="s">
        <v>103</v>
      </c>
      <c r="M56" s="18" t="s">
        <v>4</v>
      </c>
    </row>
    <row r="57" spans="1:16" ht="16.149999999999999" customHeight="1">
      <c r="E57" s="20" t="s">
        <v>89</v>
      </c>
      <c r="G57" s="21" t="s">
        <v>118</v>
      </c>
      <c r="H57" s="216"/>
      <c r="I57" s="21" t="s">
        <v>104</v>
      </c>
      <c r="K57" s="21" t="s">
        <v>118</v>
      </c>
      <c r="M57" s="21" t="s">
        <v>104</v>
      </c>
    </row>
    <row r="58" spans="1:16" s="4" customFormat="1" ht="16.149999999999999" customHeight="1">
      <c r="A58" s="1" t="s">
        <v>71</v>
      </c>
      <c r="G58" s="42"/>
      <c r="H58" s="33"/>
      <c r="I58" s="32"/>
      <c r="K58" s="42"/>
      <c r="L58" s="33"/>
      <c r="M58" s="32"/>
    </row>
    <row r="59" spans="1:16" s="4" customFormat="1" ht="3.95" customHeight="1">
      <c r="A59" s="1"/>
      <c r="G59" s="42"/>
      <c r="H59" s="33"/>
      <c r="I59" s="32"/>
      <c r="K59" s="42"/>
      <c r="L59" s="33"/>
      <c r="M59" s="32"/>
    </row>
    <row r="60" spans="1:16" ht="16.149999999999999" customHeight="1">
      <c r="A60" s="4" t="s">
        <v>14</v>
      </c>
      <c r="G60" s="37"/>
      <c r="H60" s="216"/>
      <c r="K60" s="37"/>
      <c r="M60" s="2"/>
    </row>
    <row r="61" spans="1:16" ht="3.95" customHeight="1">
      <c r="A61" s="4"/>
      <c r="G61" s="37"/>
      <c r="K61" s="37"/>
      <c r="L61" s="3"/>
      <c r="M61" s="2"/>
    </row>
    <row r="62" spans="1:16" ht="16.149999999999999" customHeight="1">
      <c r="A62" s="216" t="s">
        <v>67</v>
      </c>
      <c r="E62" s="23"/>
      <c r="G62" s="37">
        <v>706376619</v>
      </c>
      <c r="H62" s="2"/>
      <c r="I62" s="2">
        <v>415584080</v>
      </c>
      <c r="K62" s="37">
        <v>23632041699</v>
      </c>
      <c r="L62" s="24"/>
      <c r="M62" s="2">
        <v>13960674449</v>
      </c>
      <c r="O62" s="92"/>
      <c r="P62" s="92"/>
    </row>
    <row r="63" spans="1:16" ht="16.149999999999999" customHeight="1">
      <c r="A63" s="216" t="s">
        <v>90</v>
      </c>
      <c r="E63" s="23"/>
      <c r="G63" s="37"/>
      <c r="H63" s="2"/>
      <c r="K63" s="37"/>
      <c r="L63" s="24"/>
      <c r="M63" s="2"/>
    </row>
    <row r="64" spans="1:16" ht="16.149999999999999" customHeight="1">
      <c r="B64" s="216" t="s">
        <v>85</v>
      </c>
      <c r="E64" s="23">
        <v>8</v>
      </c>
      <c r="G64" s="37">
        <v>136484234</v>
      </c>
      <c r="H64" s="2"/>
      <c r="I64" s="2">
        <v>139307275</v>
      </c>
      <c r="K64" s="37">
        <v>4566119679</v>
      </c>
      <c r="L64" s="24"/>
      <c r="M64" s="2">
        <v>4679743764</v>
      </c>
    </row>
    <row r="65" spans="1:13" ht="16.149999999999999" customHeight="1">
      <c r="A65" s="216" t="s">
        <v>91</v>
      </c>
      <c r="E65" s="23"/>
      <c r="G65" s="37">
        <v>3488779</v>
      </c>
      <c r="H65" s="2"/>
      <c r="I65" s="2">
        <v>5345381</v>
      </c>
      <c r="K65" s="37">
        <v>116718158</v>
      </c>
      <c r="L65" s="24"/>
      <c r="M65" s="2">
        <v>179566846</v>
      </c>
    </row>
    <row r="66" spans="1:13" ht="16.149999999999999" customHeight="1">
      <c r="A66" s="216" t="s">
        <v>80</v>
      </c>
      <c r="E66" s="23"/>
      <c r="G66" s="37">
        <v>29176947</v>
      </c>
      <c r="H66" s="2"/>
      <c r="I66" s="2">
        <v>35681309</v>
      </c>
      <c r="K66" s="37">
        <v>976123530</v>
      </c>
      <c r="L66" s="24"/>
      <c r="M66" s="2">
        <v>1198638651</v>
      </c>
    </row>
    <row r="67" spans="1:13" ht="16.149999999999999" customHeight="1">
      <c r="A67" s="216" t="s">
        <v>133</v>
      </c>
      <c r="E67" s="23"/>
      <c r="G67" s="37">
        <v>12219095</v>
      </c>
      <c r="H67" s="2"/>
      <c r="I67" s="2">
        <v>0</v>
      </c>
      <c r="K67" s="37">
        <v>408793494</v>
      </c>
      <c r="L67" s="24"/>
      <c r="M67" s="2">
        <v>0</v>
      </c>
    </row>
    <row r="68" spans="1:13" ht="16.149999999999999" customHeight="1">
      <c r="A68" s="216" t="s">
        <v>134</v>
      </c>
      <c r="E68" s="23">
        <v>1</v>
      </c>
      <c r="G68" s="37">
        <v>11781242</v>
      </c>
      <c r="H68" s="2"/>
      <c r="I68" s="2">
        <v>0</v>
      </c>
      <c r="K68" s="37">
        <v>394145000</v>
      </c>
      <c r="L68" s="24"/>
      <c r="M68" s="2">
        <v>0</v>
      </c>
    </row>
    <row r="69" spans="1:13" ht="16.149999999999999" customHeight="1">
      <c r="A69" s="216" t="s">
        <v>15</v>
      </c>
      <c r="E69" s="23"/>
      <c r="F69" s="23"/>
      <c r="G69" s="38">
        <v>699038</v>
      </c>
      <c r="H69" s="216"/>
      <c r="I69" s="9">
        <v>363214</v>
      </c>
      <c r="J69" s="23"/>
      <c r="K69" s="38">
        <v>23386511</v>
      </c>
      <c r="L69" s="34"/>
      <c r="M69" s="9">
        <v>12201412</v>
      </c>
    </row>
    <row r="70" spans="1:13" ht="3.95" customHeight="1">
      <c r="E70" s="23"/>
      <c r="F70" s="23"/>
      <c r="G70" s="39"/>
      <c r="H70" s="216"/>
      <c r="I70" s="26"/>
      <c r="J70" s="23"/>
      <c r="K70" s="39"/>
      <c r="M70" s="26"/>
    </row>
    <row r="71" spans="1:13" ht="16.149999999999999" customHeight="1">
      <c r="A71" s="4" t="s">
        <v>16</v>
      </c>
      <c r="E71" s="23"/>
      <c r="F71" s="23"/>
      <c r="G71" s="38">
        <f>SUM(G62:G70)</f>
        <v>900225954</v>
      </c>
      <c r="H71" s="13"/>
      <c r="I71" s="9">
        <f>SUM(I62:I70)</f>
        <v>596281259</v>
      </c>
      <c r="J71" s="23"/>
      <c r="K71" s="38">
        <f>SUM(K62:K70)</f>
        <v>30117328071</v>
      </c>
      <c r="L71" s="13"/>
      <c r="M71" s="9">
        <f>SUM(M62:M70)</f>
        <v>20030825122</v>
      </c>
    </row>
    <row r="72" spans="1:13" ht="8.25" customHeight="1">
      <c r="E72" s="23"/>
      <c r="F72" s="23"/>
      <c r="G72" s="39"/>
      <c r="H72" s="216"/>
      <c r="I72" s="26"/>
      <c r="J72" s="23"/>
      <c r="K72" s="39"/>
      <c r="M72" s="26"/>
    </row>
    <row r="73" spans="1:13" ht="16.149999999999999" customHeight="1">
      <c r="A73" s="4" t="s">
        <v>17</v>
      </c>
      <c r="E73" s="23"/>
      <c r="F73" s="23"/>
      <c r="G73" s="39"/>
      <c r="H73" s="216"/>
      <c r="I73" s="26"/>
      <c r="J73" s="23"/>
      <c r="K73" s="39"/>
      <c r="M73" s="26"/>
    </row>
    <row r="74" spans="1:13" ht="3.95" customHeight="1">
      <c r="A74" s="4"/>
      <c r="E74" s="23"/>
      <c r="F74" s="23"/>
      <c r="G74" s="39"/>
      <c r="H74" s="216"/>
      <c r="I74" s="26"/>
      <c r="J74" s="23"/>
      <c r="K74" s="39"/>
      <c r="M74" s="26"/>
    </row>
    <row r="75" spans="1:13" ht="16.149999999999999" customHeight="1">
      <c r="A75" s="216" t="s">
        <v>108</v>
      </c>
      <c r="E75" s="23">
        <v>4</v>
      </c>
      <c r="G75" s="37">
        <v>15944265</v>
      </c>
      <c r="H75" s="2"/>
      <c r="I75" s="2">
        <v>9125341</v>
      </c>
      <c r="K75" s="37">
        <v>533423395</v>
      </c>
      <c r="L75" s="24"/>
      <c r="M75" s="2">
        <v>306546651</v>
      </c>
    </row>
    <row r="76" spans="1:13" ht="16.149999999999999" customHeight="1">
      <c r="A76" s="216" t="s">
        <v>92</v>
      </c>
      <c r="E76" s="23"/>
      <c r="F76" s="23"/>
      <c r="G76" s="43"/>
      <c r="H76" s="30"/>
      <c r="I76" s="13"/>
      <c r="J76" s="44"/>
      <c r="K76" s="43"/>
      <c r="L76" s="34"/>
      <c r="M76" s="13"/>
    </row>
    <row r="77" spans="1:13" ht="16.149999999999999" customHeight="1">
      <c r="B77" s="216" t="s">
        <v>83</v>
      </c>
      <c r="E77" s="23">
        <v>8</v>
      </c>
      <c r="F77" s="23"/>
      <c r="G77" s="43">
        <v>81406049</v>
      </c>
      <c r="H77" s="30"/>
      <c r="I77" s="2">
        <v>100438964</v>
      </c>
      <c r="J77" s="44"/>
      <c r="K77" s="43">
        <v>2723461899</v>
      </c>
      <c r="L77" s="34"/>
      <c r="M77" s="2">
        <v>3374048091</v>
      </c>
    </row>
    <row r="78" spans="1:13" ht="16.149999999999999" customHeight="1">
      <c r="A78" s="216" t="s">
        <v>78</v>
      </c>
      <c r="E78" s="23"/>
      <c r="F78" s="23"/>
      <c r="G78" s="38">
        <v>19556180</v>
      </c>
      <c r="H78" s="216"/>
      <c r="I78" s="9">
        <v>19163003</v>
      </c>
      <c r="J78" s="23"/>
      <c r="K78" s="38">
        <v>654257881</v>
      </c>
      <c r="L78" s="34"/>
      <c r="M78" s="9">
        <v>643740829</v>
      </c>
    </row>
    <row r="79" spans="1:13" ht="3.95" customHeight="1">
      <c r="E79" s="23"/>
      <c r="F79" s="23"/>
      <c r="G79" s="39"/>
      <c r="H79" s="216"/>
      <c r="I79" s="26"/>
      <c r="J79" s="23"/>
      <c r="K79" s="39"/>
      <c r="M79" s="26"/>
    </row>
    <row r="80" spans="1:13" ht="16.149999999999999" customHeight="1">
      <c r="A80" s="4" t="s">
        <v>18</v>
      </c>
      <c r="E80" s="23"/>
      <c r="F80" s="23"/>
      <c r="G80" s="38">
        <f>SUM(G75:G78)</f>
        <v>116906494</v>
      </c>
      <c r="H80" s="216"/>
      <c r="I80" s="9">
        <f>SUM(I75:I78)</f>
        <v>128727308</v>
      </c>
      <c r="J80" s="23"/>
      <c r="K80" s="38">
        <f>SUM(K75:K78)</f>
        <v>3911143175</v>
      </c>
      <c r="L80" s="34"/>
      <c r="M80" s="9">
        <f>SUM(M75:M78)</f>
        <v>4324335571</v>
      </c>
    </row>
    <row r="81" spans="1:13" ht="3.95" customHeight="1">
      <c r="E81" s="23"/>
      <c r="F81" s="23"/>
      <c r="G81" s="39"/>
      <c r="H81" s="30"/>
      <c r="I81" s="26"/>
      <c r="J81" s="23"/>
      <c r="K81" s="39"/>
      <c r="L81" s="30"/>
      <c r="M81" s="26"/>
    </row>
    <row r="82" spans="1:13" ht="16.149999999999999" customHeight="1">
      <c r="A82" s="4" t="s">
        <v>19</v>
      </c>
      <c r="E82" s="23"/>
      <c r="F82" s="23"/>
      <c r="G82" s="38">
        <f>SUM(G71+G80)</f>
        <v>1017132448</v>
      </c>
      <c r="H82" s="13"/>
      <c r="I82" s="9">
        <f>SUM(I71+I80)</f>
        <v>725008567</v>
      </c>
      <c r="J82" s="23"/>
      <c r="K82" s="38">
        <f>SUM(K71+K80)</f>
        <v>34028471246</v>
      </c>
      <c r="L82" s="13"/>
      <c r="M82" s="9">
        <f>SUM(M71+M80)</f>
        <v>24355160693</v>
      </c>
    </row>
    <row r="83" spans="1:13" ht="8.25" customHeight="1">
      <c r="A83" s="4"/>
      <c r="E83" s="23"/>
      <c r="F83" s="23"/>
      <c r="G83" s="43"/>
      <c r="H83" s="13"/>
      <c r="I83" s="13"/>
      <c r="J83" s="23"/>
      <c r="K83" s="43"/>
      <c r="L83" s="13"/>
      <c r="M83" s="13"/>
    </row>
    <row r="84" spans="1:13" ht="16.149999999999999" customHeight="1">
      <c r="A84" s="4" t="s">
        <v>70</v>
      </c>
      <c r="E84" s="23"/>
      <c r="F84" s="23"/>
      <c r="G84" s="39"/>
      <c r="H84" s="216"/>
      <c r="I84" s="26"/>
      <c r="J84" s="23"/>
      <c r="K84" s="39"/>
      <c r="M84" s="26"/>
    </row>
    <row r="85" spans="1:13" ht="3.95" customHeight="1">
      <c r="A85" s="4"/>
      <c r="E85" s="23"/>
      <c r="F85" s="23"/>
      <c r="G85" s="39"/>
      <c r="H85" s="216"/>
      <c r="I85" s="26"/>
      <c r="J85" s="23"/>
      <c r="K85" s="39"/>
      <c r="M85" s="26"/>
    </row>
    <row r="86" spans="1:13" ht="16.149999999999999" customHeight="1">
      <c r="A86" s="216" t="s">
        <v>20</v>
      </c>
      <c r="E86" s="23"/>
      <c r="F86" s="23"/>
      <c r="G86" s="39"/>
      <c r="H86" s="216"/>
      <c r="I86" s="26"/>
      <c r="J86" s="23"/>
      <c r="K86" s="39"/>
      <c r="M86" s="26"/>
    </row>
    <row r="87" spans="1:13" ht="16.149999999999999" customHeight="1">
      <c r="A87" s="4"/>
      <c r="B87" s="216" t="s">
        <v>139</v>
      </c>
      <c r="E87" s="23"/>
      <c r="F87" s="23"/>
      <c r="G87" s="40"/>
      <c r="H87" s="216"/>
      <c r="I87" s="216"/>
      <c r="J87" s="23"/>
      <c r="K87" s="40"/>
    </row>
    <row r="88" spans="1:13" ht="16.149999999999999" customHeight="1">
      <c r="A88" s="4"/>
      <c r="C88" s="217" t="s">
        <v>93</v>
      </c>
      <c r="E88" s="23"/>
      <c r="F88" s="23"/>
      <c r="G88" s="40"/>
      <c r="H88" s="216"/>
      <c r="I88" s="216"/>
      <c r="J88" s="23"/>
      <c r="K88" s="39"/>
      <c r="M88" s="26"/>
    </row>
    <row r="89" spans="1:13" ht="16.149999999999999" customHeight="1">
      <c r="A89" s="4"/>
      <c r="C89" s="217"/>
      <c r="D89" s="216" t="s">
        <v>94</v>
      </c>
      <c r="E89" s="23"/>
      <c r="F89" s="23"/>
      <c r="G89" s="40"/>
      <c r="H89" s="216"/>
      <c r="I89" s="216"/>
      <c r="J89" s="23"/>
      <c r="K89" s="39"/>
      <c r="M89" s="26"/>
    </row>
    <row r="90" spans="1:13" ht="16.149999999999999" customHeight="1" thickBot="1">
      <c r="A90" s="4"/>
      <c r="B90" s="4"/>
      <c r="D90" s="216" t="s">
        <v>95</v>
      </c>
      <c r="G90" s="41">
        <v>864713808</v>
      </c>
      <c r="H90" s="216"/>
      <c r="I90" s="28">
        <v>864713808</v>
      </c>
      <c r="K90" s="41">
        <v>30004442705</v>
      </c>
      <c r="M90" s="28">
        <v>30004442705</v>
      </c>
    </row>
    <row r="91" spans="1:13" ht="3.95" customHeight="1" thickTop="1">
      <c r="D91" s="217"/>
      <c r="F91" s="35"/>
      <c r="G91" s="43"/>
      <c r="H91" s="216"/>
      <c r="I91" s="13"/>
      <c r="J91" s="35"/>
      <c r="K91" s="43"/>
      <c r="L91" s="24"/>
      <c r="M91" s="13"/>
    </row>
    <row r="92" spans="1:13" ht="16.149999999999999" customHeight="1">
      <c r="A92" s="30"/>
      <c r="B92" s="30" t="s">
        <v>21</v>
      </c>
      <c r="C92" s="30"/>
      <c r="D92" s="30"/>
      <c r="E92" s="30"/>
      <c r="F92" s="30"/>
      <c r="G92" s="45"/>
      <c r="H92" s="30"/>
      <c r="I92" s="30"/>
      <c r="J92" s="30"/>
      <c r="K92" s="45"/>
      <c r="L92" s="34"/>
      <c r="M92" s="30"/>
    </row>
    <row r="93" spans="1:13" ht="16.149999999999999" customHeight="1">
      <c r="C93" s="217" t="s">
        <v>96</v>
      </c>
      <c r="E93" s="23"/>
      <c r="F93" s="23"/>
      <c r="G93" s="40"/>
      <c r="H93" s="216"/>
      <c r="I93" s="216"/>
      <c r="J93" s="23"/>
      <c r="K93" s="40"/>
      <c r="L93" s="24"/>
    </row>
    <row r="94" spans="1:13" ht="16.149999999999999" customHeight="1">
      <c r="C94" s="217"/>
      <c r="D94" s="216" t="s">
        <v>97</v>
      </c>
      <c r="E94" s="23"/>
      <c r="F94" s="23"/>
      <c r="G94" s="40"/>
      <c r="H94" s="216"/>
      <c r="I94" s="216"/>
      <c r="J94" s="23"/>
      <c r="K94" s="40"/>
      <c r="L94" s="24"/>
    </row>
    <row r="95" spans="1:13" ht="16.149999999999999" customHeight="1">
      <c r="B95" s="217"/>
      <c r="D95" s="216" t="s">
        <v>98</v>
      </c>
      <c r="E95" s="23"/>
      <c r="F95" s="23"/>
      <c r="G95" s="37">
        <v>864713808</v>
      </c>
      <c r="H95" s="216"/>
      <c r="I95" s="2">
        <v>864713808</v>
      </c>
      <c r="J95" s="23"/>
      <c r="K95" s="37">
        <v>30004442705</v>
      </c>
      <c r="L95" s="24"/>
      <c r="M95" s="2">
        <v>30004442705</v>
      </c>
    </row>
    <row r="96" spans="1:13" ht="16.149999999999999" customHeight="1">
      <c r="A96" s="216" t="s">
        <v>22</v>
      </c>
      <c r="G96" s="37">
        <v>31917416</v>
      </c>
      <c r="H96" s="216"/>
      <c r="I96" s="2">
        <v>31917416</v>
      </c>
      <c r="K96" s="37">
        <v>977711111</v>
      </c>
      <c r="L96" s="24"/>
      <c r="M96" s="2">
        <v>977711111</v>
      </c>
    </row>
    <row r="97" spans="1:15" ht="16.149999999999999" customHeight="1">
      <c r="A97" s="216" t="s">
        <v>23</v>
      </c>
      <c r="G97" s="39"/>
      <c r="H97" s="216"/>
      <c r="I97" s="26"/>
      <c r="K97" s="39"/>
      <c r="L97" s="24"/>
      <c r="M97" s="26"/>
    </row>
    <row r="98" spans="1:15" ht="16.149999999999999" customHeight="1">
      <c r="B98" s="216" t="s">
        <v>99</v>
      </c>
      <c r="E98" s="23"/>
      <c r="G98" s="37">
        <v>87865911</v>
      </c>
      <c r="H98" s="216"/>
      <c r="I98" s="2">
        <v>87865911</v>
      </c>
      <c r="K98" s="37">
        <v>3000444271</v>
      </c>
      <c r="L98" s="24"/>
      <c r="M98" s="2">
        <v>3000444271</v>
      </c>
    </row>
    <row r="99" spans="1:15" ht="16.350000000000001" customHeight="1">
      <c r="B99" s="216" t="s">
        <v>24</v>
      </c>
      <c r="G99" s="43">
        <v>197690005</v>
      </c>
      <c r="H99" s="30"/>
      <c r="I99" s="2">
        <v>38985958</v>
      </c>
      <c r="K99" s="43">
        <v>9879900633</v>
      </c>
      <c r="L99" s="34"/>
      <c r="M99" s="2">
        <v>4595530147</v>
      </c>
    </row>
    <row r="100" spans="1:15" ht="16.350000000000001" customHeight="1">
      <c r="A100" s="216" t="s">
        <v>100</v>
      </c>
      <c r="G100" s="38" t="s">
        <v>137</v>
      </c>
      <c r="H100" s="216"/>
      <c r="I100" s="9">
        <v>0</v>
      </c>
      <c r="K100" s="38">
        <v>-4338934168</v>
      </c>
      <c r="L100" s="24"/>
      <c r="M100" s="9">
        <v>-4207401622</v>
      </c>
      <c r="N100" s="26"/>
      <c r="O100" s="26"/>
    </row>
    <row r="101" spans="1:15" ht="3.95" customHeight="1">
      <c r="G101" s="39"/>
      <c r="H101" s="216"/>
      <c r="I101" s="26"/>
      <c r="K101" s="39"/>
      <c r="M101" s="26"/>
    </row>
    <row r="102" spans="1:15" ht="16.149999999999999" customHeight="1">
      <c r="A102" s="4" t="s">
        <v>72</v>
      </c>
      <c r="G102" s="38">
        <f>SUM(G95:G100)</f>
        <v>1182187140</v>
      </c>
      <c r="H102" s="216"/>
      <c r="I102" s="9">
        <f>SUM(I95:I100)</f>
        <v>1023483093</v>
      </c>
      <c r="K102" s="38">
        <f>SUM(K95:K100)</f>
        <v>39523564552</v>
      </c>
      <c r="M102" s="9">
        <f>SUM(M95:M100)</f>
        <v>34370726612</v>
      </c>
    </row>
    <row r="103" spans="1:15" ht="3.95" customHeight="1">
      <c r="G103" s="46"/>
      <c r="H103" s="216"/>
      <c r="I103" s="47"/>
      <c r="K103" s="39"/>
      <c r="M103" s="26"/>
    </row>
    <row r="104" spans="1:15" ht="16.149999999999999" customHeight="1" thickBot="1">
      <c r="A104" s="4" t="s">
        <v>74</v>
      </c>
      <c r="B104" s="4"/>
      <c r="G104" s="41">
        <f>SUM(G82+G102)</f>
        <v>2199319588</v>
      </c>
      <c r="H104" s="216"/>
      <c r="I104" s="28">
        <f>SUM(I82+I102)</f>
        <v>1748491660</v>
      </c>
      <c r="K104" s="41">
        <f>SUM(K82+K102)</f>
        <v>73552035798</v>
      </c>
      <c r="M104" s="28">
        <f>SUM(M82+M102)</f>
        <v>58725887305</v>
      </c>
    </row>
    <row r="105" spans="1:15" ht="25.5" customHeight="1" thickTop="1">
      <c r="A105" s="4"/>
      <c r="B105" s="4"/>
      <c r="G105" s="216"/>
      <c r="H105" s="216"/>
      <c r="I105" s="216"/>
    </row>
    <row r="106" spans="1:15" s="49" customFormat="1" ht="21.95" customHeight="1">
      <c r="A106" s="212" t="str">
        <f>A48</f>
        <v>The accompanying condensed notes to the interim financial information are an integral part of this interim financial information.</v>
      </c>
      <c r="B106" s="213"/>
      <c r="C106" s="213"/>
      <c r="D106" s="213"/>
      <c r="E106" s="213"/>
      <c r="F106" s="213"/>
      <c r="G106" s="213"/>
      <c r="H106" s="213"/>
      <c r="I106" s="214"/>
      <c r="J106" s="213"/>
      <c r="K106" s="213"/>
      <c r="L106" s="213"/>
      <c r="M106" s="214"/>
    </row>
    <row r="109" spans="1:15">
      <c r="K109" s="26"/>
    </row>
  </sheetData>
  <mergeCells count="5">
    <mergeCell ref="K6:M6"/>
    <mergeCell ref="G6:I6"/>
    <mergeCell ref="A40:M40"/>
    <mergeCell ref="G54:I54"/>
    <mergeCell ref="K54:M54"/>
  </mergeCells>
  <pageMargins left="0.8" right="0.5" top="0.5" bottom="0.6" header="0.49" footer="0.4"/>
  <pageSetup paperSize="9" firstPageNumber="2" fitToWidth="0" fitToHeight="0" orientation="portrait" useFirstPageNumber="1" horizontalDpi="1200" verticalDpi="1200" r:id="rId1"/>
  <headerFooter>
    <oddFooter>&amp;R&amp;"Arial,Regular"&amp;9&amp;P</oddFooter>
  </headerFooter>
  <ignoredErrors>
    <ignoredError sqref="H30:J3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5"/>
  <sheetViews>
    <sheetView zoomScaleNormal="100" zoomScaleSheetLayoutView="110" workbookViewId="0">
      <selection activeCell="D60" sqref="D60"/>
    </sheetView>
  </sheetViews>
  <sheetFormatPr defaultColWidth="13.28515625" defaultRowHeight="12"/>
  <cols>
    <col min="1" max="3" width="1.28515625" style="216" customWidth="1"/>
    <col min="4" max="4" width="27.42578125" style="216" customWidth="1"/>
    <col min="5" max="5" width="4.5703125" style="65" bestFit="1" customWidth="1"/>
    <col min="6" max="6" width="0.7109375" style="65" customWidth="1"/>
    <col min="7" max="7" width="13.28515625" style="65" customWidth="1"/>
    <col min="8" max="8" width="0.7109375" style="65" customWidth="1"/>
    <col min="9" max="9" width="13.28515625" style="216" customWidth="1"/>
    <col min="10" max="10" width="0.7109375" style="65" customWidth="1"/>
    <col min="11" max="11" width="14.7109375" style="127" customWidth="1"/>
    <col min="12" max="12" width="0.7109375" style="175" customWidth="1"/>
    <col min="13" max="13" width="14.7109375" style="2" customWidth="1"/>
    <col min="14" max="165" width="9.42578125" style="65" customWidth="1"/>
    <col min="166" max="168" width="1.28515625" style="65" customWidth="1"/>
    <col min="169" max="169" width="26.28515625" style="65" customWidth="1"/>
    <col min="170" max="170" width="7.5703125" style="65" customWidth="1"/>
    <col min="171" max="171" width="0.7109375" style="65" customWidth="1"/>
    <col min="172" max="16384" width="13.28515625" style="65"/>
  </cols>
  <sheetData>
    <row r="1" spans="1:16" ht="16.5" customHeight="1">
      <c r="A1" s="1" t="s">
        <v>0</v>
      </c>
      <c r="B1" s="1"/>
      <c r="C1" s="5"/>
      <c r="D1" s="5"/>
      <c r="E1" s="163"/>
      <c r="F1" s="163"/>
      <c r="G1" s="163"/>
      <c r="H1" s="163"/>
      <c r="I1" s="5"/>
      <c r="J1" s="163"/>
      <c r="L1" s="164"/>
    </row>
    <row r="2" spans="1:16" ht="16.5" customHeight="1">
      <c r="A2" s="1" t="s">
        <v>25</v>
      </c>
      <c r="B2" s="1"/>
      <c r="C2" s="5"/>
      <c r="D2" s="5"/>
      <c r="E2" s="163"/>
      <c r="F2" s="163"/>
      <c r="G2" s="163"/>
      <c r="H2" s="163"/>
      <c r="I2" s="5"/>
      <c r="J2" s="163"/>
      <c r="L2" s="164"/>
    </row>
    <row r="3" spans="1:16" ht="17.649999999999999" customHeight="1">
      <c r="A3" s="7" t="s">
        <v>120</v>
      </c>
      <c r="B3" s="7"/>
      <c r="C3" s="8"/>
      <c r="D3" s="8"/>
      <c r="E3" s="165"/>
      <c r="F3" s="165"/>
      <c r="G3" s="165"/>
      <c r="H3" s="165"/>
      <c r="I3" s="8"/>
      <c r="J3" s="165"/>
      <c r="K3" s="166"/>
      <c r="L3" s="166"/>
      <c r="M3" s="9"/>
    </row>
    <row r="4" spans="1:16" ht="16.5" customHeight="1">
      <c r="A4" s="1"/>
      <c r="B4" s="1"/>
      <c r="C4" s="5"/>
      <c r="D4" s="5"/>
      <c r="E4" s="163"/>
      <c r="F4" s="163"/>
      <c r="G4" s="163"/>
      <c r="H4" s="163"/>
      <c r="I4" s="5"/>
      <c r="J4" s="163"/>
      <c r="L4" s="127"/>
    </row>
    <row r="5" spans="1:16" ht="16.5" customHeight="1">
      <c r="A5" s="1"/>
      <c r="B5" s="1"/>
      <c r="C5" s="5"/>
      <c r="D5" s="5"/>
      <c r="E5" s="163"/>
      <c r="F5" s="163"/>
      <c r="G5" s="163"/>
      <c r="H5" s="163"/>
      <c r="I5" s="5"/>
      <c r="J5" s="163"/>
      <c r="L5" s="127"/>
    </row>
    <row r="6" spans="1:16" ht="16.149999999999999" customHeight="1">
      <c r="A6" s="1"/>
      <c r="B6" s="1"/>
      <c r="C6" s="5"/>
      <c r="D6" s="5"/>
      <c r="E6" s="163"/>
      <c r="F6" s="163"/>
      <c r="G6" s="221" t="s">
        <v>2</v>
      </c>
      <c r="H6" s="221"/>
      <c r="I6" s="219" t="s">
        <v>2</v>
      </c>
      <c r="J6" s="167"/>
      <c r="K6" s="221" t="s">
        <v>3</v>
      </c>
      <c r="L6" s="221"/>
      <c r="M6" s="219" t="s">
        <v>3</v>
      </c>
    </row>
    <row r="7" spans="1:16" ht="16.149999999999999" customHeight="1">
      <c r="A7" s="1"/>
      <c r="B7" s="1"/>
      <c r="C7" s="5"/>
      <c r="D7" s="5"/>
      <c r="E7" s="168"/>
      <c r="F7" s="163"/>
      <c r="G7" s="169" t="s">
        <v>60</v>
      </c>
      <c r="H7" s="170"/>
      <c r="I7" s="32" t="s">
        <v>60</v>
      </c>
      <c r="J7" s="167"/>
      <c r="K7" s="169" t="s">
        <v>60</v>
      </c>
      <c r="L7" s="170"/>
      <c r="M7" s="32" t="s">
        <v>60</v>
      </c>
    </row>
    <row r="8" spans="1:16" ht="16.149999999999999" customHeight="1">
      <c r="E8" s="168"/>
      <c r="F8" s="168"/>
      <c r="G8" s="171" t="s">
        <v>119</v>
      </c>
      <c r="H8" s="168"/>
      <c r="I8" s="21" t="s">
        <v>105</v>
      </c>
      <c r="J8" s="168"/>
      <c r="K8" s="171" t="s">
        <v>119</v>
      </c>
      <c r="L8" s="168"/>
      <c r="M8" s="21" t="s">
        <v>105</v>
      </c>
    </row>
    <row r="9" spans="1:16" ht="8.1" customHeight="1">
      <c r="E9" s="168"/>
      <c r="F9" s="172"/>
      <c r="G9" s="173"/>
      <c r="H9" s="172"/>
      <c r="I9" s="174"/>
      <c r="J9" s="172"/>
      <c r="K9" s="42"/>
      <c r="M9" s="32"/>
      <c r="P9" s="216"/>
    </row>
    <row r="10" spans="1:16" ht="16.149999999999999" customHeight="1">
      <c r="A10" s="216" t="s">
        <v>26</v>
      </c>
      <c r="E10" s="168"/>
      <c r="G10" s="176">
        <v>1934854281</v>
      </c>
      <c r="I10" s="177">
        <v>1199768515</v>
      </c>
      <c r="K10" s="37">
        <v>64330921010</v>
      </c>
      <c r="L10" s="65"/>
      <c r="M10" s="2">
        <v>36527095444</v>
      </c>
      <c r="O10" s="139"/>
      <c r="P10" s="139"/>
    </row>
    <row r="11" spans="1:16" ht="16.149999999999999" customHeight="1">
      <c r="A11" s="216" t="s">
        <v>84</v>
      </c>
      <c r="E11" s="168"/>
      <c r="G11" s="178">
        <v>32262815</v>
      </c>
      <c r="I11" s="179">
        <v>13696608</v>
      </c>
      <c r="K11" s="38">
        <v>1073152894</v>
      </c>
      <c r="L11" s="65"/>
      <c r="M11" s="9">
        <v>416580903</v>
      </c>
      <c r="O11" s="139"/>
      <c r="P11" s="139"/>
    </row>
    <row r="12" spans="1:16" ht="8.1" customHeight="1">
      <c r="E12" s="168"/>
      <c r="G12" s="180"/>
      <c r="I12" s="181"/>
      <c r="K12" s="37"/>
      <c r="L12" s="65"/>
      <c r="O12" s="139"/>
      <c r="P12" s="139"/>
    </row>
    <row r="13" spans="1:16" ht="16.149999999999999" customHeight="1">
      <c r="A13" s="4" t="s">
        <v>27</v>
      </c>
      <c r="E13" s="168"/>
      <c r="G13" s="37">
        <f>SUM(G10:G11)</f>
        <v>1967117096</v>
      </c>
      <c r="H13" s="182"/>
      <c r="I13" s="2">
        <f>SUM(I10:I11)</f>
        <v>1213465123</v>
      </c>
      <c r="J13" s="177"/>
      <c r="K13" s="37">
        <f>SUM(K10:K11)</f>
        <v>65404073904</v>
      </c>
      <c r="L13" s="177"/>
      <c r="M13" s="2">
        <f>SUM(M10:M11)</f>
        <v>36943676347</v>
      </c>
    </row>
    <row r="14" spans="1:16" ht="16.149999999999999" customHeight="1">
      <c r="A14" s="216" t="s">
        <v>28</v>
      </c>
      <c r="E14" s="168"/>
      <c r="G14" s="38">
        <v>-1724654219</v>
      </c>
      <c r="I14" s="9">
        <v>-1120249468</v>
      </c>
      <c r="K14" s="38">
        <v>-57332913995</v>
      </c>
      <c r="L14" s="65"/>
      <c r="M14" s="9">
        <v>-34111259012</v>
      </c>
    </row>
    <row r="15" spans="1:16" ht="8.1" customHeight="1">
      <c r="G15" s="39"/>
      <c r="I15" s="26"/>
      <c r="K15" s="39"/>
      <c r="L15" s="183"/>
      <c r="M15" s="26"/>
    </row>
    <row r="16" spans="1:16" ht="16.149999999999999" customHeight="1">
      <c r="A16" s="4" t="s">
        <v>124</v>
      </c>
      <c r="E16" s="168"/>
      <c r="G16" s="37">
        <f>SUM(G13:G14)</f>
        <v>242462877</v>
      </c>
      <c r="H16" s="182"/>
      <c r="I16" s="2">
        <f>SUM(I13:I14)</f>
        <v>93215655</v>
      </c>
      <c r="J16" s="177"/>
      <c r="K16" s="37">
        <f>SUM(K13:K14)</f>
        <v>8071159909</v>
      </c>
      <c r="L16" s="177"/>
      <c r="M16" s="2">
        <f>SUM(M13:M14)</f>
        <v>2832417335</v>
      </c>
    </row>
    <row r="17" spans="1:13" ht="16.149999999999999" customHeight="1">
      <c r="A17" s="216" t="s">
        <v>29</v>
      </c>
      <c r="E17" s="168"/>
      <c r="F17" s="168"/>
      <c r="G17" s="37">
        <v>473238</v>
      </c>
      <c r="H17" s="168"/>
      <c r="I17" s="2">
        <v>427866</v>
      </c>
      <c r="J17" s="168"/>
      <c r="K17" s="37">
        <v>15710153</v>
      </c>
      <c r="M17" s="2">
        <v>12996007</v>
      </c>
    </row>
    <row r="18" spans="1:13" ht="16.149999999999999" customHeight="1">
      <c r="A18" s="216" t="s">
        <v>30</v>
      </c>
      <c r="E18" s="168"/>
      <c r="F18" s="168"/>
      <c r="G18" s="37">
        <v>14194512</v>
      </c>
      <c r="H18" s="184"/>
      <c r="I18" s="13">
        <v>8422301</v>
      </c>
      <c r="J18" s="184"/>
      <c r="K18" s="43">
        <v>469673289</v>
      </c>
      <c r="L18" s="185"/>
      <c r="M18" s="13">
        <v>256007506</v>
      </c>
    </row>
    <row r="19" spans="1:13" s="191" customFormat="1" ht="16.149999999999999" customHeight="1">
      <c r="A19" s="186" t="s">
        <v>109</v>
      </c>
      <c r="B19" s="186"/>
      <c r="C19" s="186"/>
      <c r="D19" s="186"/>
      <c r="E19" s="187"/>
      <c r="F19" s="187"/>
      <c r="G19" s="38">
        <v>-6818924</v>
      </c>
      <c r="H19" s="187"/>
      <c r="I19" s="188">
        <v>-9908213</v>
      </c>
      <c r="J19" s="187"/>
      <c r="K19" s="189">
        <v>-227838189</v>
      </c>
      <c r="L19" s="190"/>
      <c r="M19" s="188">
        <v>-303547630</v>
      </c>
    </row>
    <row r="20" spans="1:13" ht="8.1" customHeight="1">
      <c r="G20" s="39"/>
      <c r="I20" s="26"/>
      <c r="K20" s="39"/>
      <c r="L20" s="183"/>
      <c r="M20" s="26"/>
    </row>
    <row r="21" spans="1:13" ht="16.149999999999999" customHeight="1">
      <c r="A21" s="4" t="s">
        <v>125</v>
      </c>
      <c r="E21" s="168"/>
      <c r="G21" s="37">
        <f>SUM(G16:G19)</f>
        <v>250311703</v>
      </c>
      <c r="H21" s="182"/>
      <c r="I21" s="2">
        <f>SUM(I16:I19)</f>
        <v>92157609</v>
      </c>
      <c r="J21" s="177"/>
      <c r="K21" s="37">
        <f>SUM(K16:K19)</f>
        <v>8328705162</v>
      </c>
      <c r="L21" s="177"/>
      <c r="M21" s="2">
        <f>SUM(M16:M19)</f>
        <v>2797873218</v>
      </c>
    </row>
    <row r="22" spans="1:13" ht="16.149999999999999" customHeight="1">
      <c r="A22" s="216" t="s">
        <v>31</v>
      </c>
      <c r="C22" s="4"/>
      <c r="E22" s="168"/>
      <c r="G22" s="37">
        <v>-50710657</v>
      </c>
      <c r="I22" s="2">
        <v>-7803526</v>
      </c>
      <c r="K22" s="37">
        <v>-1682666548</v>
      </c>
      <c r="M22" s="2">
        <v>-237815489</v>
      </c>
    </row>
    <row r="23" spans="1:13" ht="16.149999999999999" customHeight="1">
      <c r="A23" s="216" t="s">
        <v>32</v>
      </c>
      <c r="D23" s="4"/>
      <c r="E23" s="168"/>
      <c r="F23" s="168"/>
      <c r="G23" s="38">
        <v>-1220987</v>
      </c>
      <c r="H23" s="168"/>
      <c r="I23" s="9">
        <v>-1739799</v>
      </c>
      <c r="J23" s="168"/>
      <c r="K23" s="38">
        <v>-40575516</v>
      </c>
      <c r="M23" s="9">
        <v>-52962389</v>
      </c>
    </row>
    <row r="24" spans="1:13" ht="8.1" customHeight="1">
      <c r="D24" s="4"/>
      <c r="E24" s="168"/>
      <c r="F24" s="168"/>
      <c r="G24" s="39"/>
      <c r="H24" s="168"/>
      <c r="I24" s="26"/>
      <c r="J24" s="168"/>
      <c r="K24" s="39"/>
      <c r="L24" s="183"/>
      <c r="M24" s="26"/>
    </row>
    <row r="25" spans="1:13" ht="16.149999999999999" customHeight="1">
      <c r="A25" s="4" t="s">
        <v>126</v>
      </c>
      <c r="E25" s="168"/>
      <c r="G25" s="37">
        <f>SUM(G21:G23)</f>
        <v>198380059</v>
      </c>
      <c r="H25" s="182"/>
      <c r="I25" s="2">
        <f>SUM(I21:I23)</f>
        <v>82614284</v>
      </c>
      <c r="J25" s="177"/>
      <c r="K25" s="37">
        <f>SUM(K21:K23)</f>
        <v>6605463098</v>
      </c>
      <c r="L25" s="177"/>
      <c r="M25" s="2">
        <f>SUM(M21:M23)</f>
        <v>2507095340</v>
      </c>
    </row>
    <row r="26" spans="1:13" ht="16.149999999999999" customHeight="1">
      <c r="A26" s="192" t="s">
        <v>116</v>
      </c>
      <c r="E26" s="168"/>
      <c r="F26" s="168"/>
      <c r="G26" s="38">
        <v>-39676012</v>
      </c>
      <c r="H26" s="127"/>
      <c r="I26" s="9">
        <v>-16522857</v>
      </c>
      <c r="J26" s="168"/>
      <c r="K26" s="38">
        <v>-1321092612</v>
      </c>
      <c r="M26" s="9">
        <v>-501419068</v>
      </c>
    </row>
    <row r="27" spans="1:13" ht="8.1" customHeight="1">
      <c r="A27" s="192"/>
      <c r="E27" s="168"/>
      <c r="F27" s="168"/>
      <c r="G27" s="39"/>
      <c r="H27" s="127"/>
      <c r="I27" s="26"/>
      <c r="J27" s="168"/>
      <c r="K27" s="39"/>
      <c r="L27" s="183"/>
      <c r="M27" s="26"/>
    </row>
    <row r="28" spans="1:13" ht="16.149999999999999" customHeight="1">
      <c r="A28" s="4" t="s">
        <v>127</v>
      </c>
      <c r="E28" s="168"/>
      <c r="F28" s="168"/>
      <c r="G28" s="37">
        <f>SUM(G25:G27)</f>
        <v>158704047</v>
      </c>
      <c r="H28" s="127"/>
      <c r="I28" s="2">
        <f>SUM(I25:I27)</f>
        <v>66091427</v>
      </c>
      <c r="J28" s="127"/>
      <c r="K28" s="37">
        <f>SUM(K25:K27)</f>
        <v>5284370486</v>
      </c>
      <c r="L28" s="127"/>
      <c r="M28" s="2">
        <f>SUM(M25:M27)</f>
        <v>2005676272</v>
      </c>
    </row>
    <row r="29" spans="1:13" ht="16.149999999999999" customHeight="1">
      <c r="A29" s="4"/>
      <c r="E29" s="168"/>
      <c r="F29" s="168"/>
      <c r="G29" s="37"/>
      <c r="H29" s="127"/>
      <c r="I29" s="2"/>
      <c r="J29" s="168"/>
      <c r="K29" s="37"/>
      <c r="L29" s="183"/>
    </row>
    <row r="30" spans="1:13" ht="16.149999999999999" customHeight="1">
      <c r="A30" s="4" t="s">
        <v>75</v>
      </c>
      <c r="G30" s="37"/>
      <c r="H30" s="127"/>
      <c r="I30" s="2"/>
      <c r="K30" s="37"/>
    </row>
    <row r="31" spans="1:13" ht="9.4" customHeight="1">
      <c r="A31" s="4"/>
      <c r="B31" s="4"/>
      <c r="G31" s="37"/>
      <c r="H31" s="127"/>
      <c r="I31" s="2"/>
      <c r="K31" s="37"/>
    </row>
    <row r="32" spans="1:13" ht="16.149999999999999" customHeight="1">
      <c r="A32" s="193" t="s">
        <v>64</v>
      </c>
      <c r="B32" s="193"/>
      <c r="C32" s="193"/>
      <c r="D32" s="193"/>
      <c r="G32" s="37"/>
      <c r="H32" s="127"/>
      <c r="I32" s="2"/>
      <c r="K32" s="37"/>
    </row>
    <row r="33" spans="1:13" ht="16.149999999999999" customHeight="1">
      <c r="A33" s="193"/>
      <c r="B33" s="193" t="s">
        <v>63</v>
      </c>
      <c r="C33" s="193"/>
      <c r="D33" s="193"/>
      <c r="G33" s="37"/>
      <c r="H33" s="127"/>
      <c r="I33" s="2"/>
      <c r="K33" s="37"/>
    </row>
    <row r="34" spans="1:13" ht="16.149999999999999" customHeight="1">
      <c r="B34" s="216" t="s">
        <v>68</v>
      </c>
      <c r="E34" s="168"/>
      <c r="F34" s="168"/>
      <c r="G34" s="194">
        <v>0</v>
      </c>
      <c r="H34" s="127"/>
      <c r="I34" s="195">
        <v>0</v>
      </c>
      <c r="K34" s="194">
        <v>-131532546</v>
      </c>
      <c r="M34" s="195">
        <v>1220945937</v>
      </c>
    </row>
    <row r="35" spans="1:13" ht="16.149999999999999" customHeight="1">
      <c r="G35" s="37"/>
      <c r="H35" s="127"/>
      <c r="I35" s="2"/>
      <c r="K35" s="37"/>
    </row>
    <row r="36" spans="1:13" ht="16.149999999999999" customHeight="1">
      <c r="A36" s="216" t="s">
        <v>114</v>
      </c>
      <c r="E36" s="168"/>
      <c r="F36" s="168"/>
      <c r="G36" s="194">
        <f>SUM(G34:G34)</f>
        <v>0</v>
      </c>
      <c r="H36" s="127"/>
      <c r="I36" s="195">
        <f>SUM(I34:I34)</f>
        <v>0</v>
      </c>
      <c r="K36" s="194">
        <f>SUM(K34:K34)</f>
        <v>-131532546</v>
      </c>
      <c r="M36" s="195">
        <f>SUM(M34:M34)</f>
        <v>1220945937</v>
      </c>
    </row>
    <row r="37" spans="1:13" ht="10.15" customHeight="1">
      <c r="E37" s="168"/>
      <c r="F37" s="168"/>
      <c r="G37" s="196"/>
      <c r="H37" s="127"/>
      <c r="I37" s="197"/>
      <c r="K37" s="196"/>
      <c r="M37" s="197"/>
    </row>
    <row r="38" spans="1:13" ht="16.149999999999999" customHeight="1" thickBot="1">
      <c r="A38" s="4" t="s">
        <v>42</v>
      </c>
      <c r="B38" s="4"/>
      <c r="E38" s="168"/>
      <c r="F38" s="168"/>
      <c r="G38" s="198">
        <f>SUM(G28,G36)</f>
        <v>158704047</v>
      </c>
      <c r="H38" s="127"/>
      <c r="I38" s="199">
        <f>SUM(I28,I36)</f>
        <v>66091427</v>
      </c>
      <c r="K38" s="198">
        <f>SUM(K28,K36)</f>
        <v>5152837940</v>
      </c>
      <c r="M38" s="199">
        <f>SUM(M28,M36)</f>
        <v>3226622209</v>
      </c>
    </row>
    <row r="39" spans="1:13" ht="16.149999999999999" customHeight="1" thickTop="1">
      <c r="A39" s="4"/>
      <c r="E39" s="168"/>
      <c r="F39" s="168"/>
      <c r="G39" s="200"/>
      <c r="H39" s="127"/>
      <c r="I39" s="23"/>
      <c r="K39" s="37"/>
    </row>
    <row r="40" spans="1:13" ht="16.149999999999999" customHeight="1">
      <c r="A40" s="4" t="s">
        <v>128</v>
      </c>
      <c r="B40" s="4"/>
      <c r="E40" s="168"/>
      <c r="G40" s="40"/>
      <c r="K40" s="201"/>
      <c r="L40" s="183"/>
      <c r="M40" s="192"/>
    </row>
    <row r="41" spans="1:13" ht="8.1" customHeight="1">
      <c r="A41" s="4"/>
      <c r="B41" s="4"/>
      <c r="F41" s="168"/>
      <c r="G41" s="200"/>
      <c r="H41" s="168"/>
      <c r="I41" s="23"/>
      <c r="J41" s="168"/>
      <c r="K41" s="201"/>
      <c r="L41" s="183"/>
      <c r="M41" s="192"/>
    </row>
    <row r="42" spans="1:13" ht="16.149999999999999" customHeight="1">
      <c r="A42" s="216" t="s">
        <v>129</v>
      </c>
      <c r="E42" s="168"/>
      <c r="F42" s="168"/>
      <c r="G42" s="202">
        <f>ROUND(G28/4335902125,2)</f>
        <v>0.04</v>
      </c>
      <c r="H42" s="203"/>
      <c r="I42" s="204">
        <f>ROUND(I28/4335902125,2)</f>
        <v>0.02</v>
      </c>
      <c r="J42" s="203"/>
      <c r="K42" s="202">
        <f>ROUND(K28/4335902125,2)</f>
        <v>1.22</v>
      </c>
      <c r="L42" s="203"/>
      <c r="M42" s="204">
        <f>ROUND(M28/4335902125,2)</f>
        <v>0.46</v>
      </c>
    </row>
    <row r="43" spans="1:13" ht="16.5" customHeight="1">
      <c r="E43" s="168"/>
      <c r="F43" s="168"/>
      <c r="G43" s="205"/>
      <c r="H43" s="205"/>
      <c r="I43" s="206"/>
      <c r="J43" s="205"/>
      <c r="K43" s="205"/>
      <c r="L43" s="205"/>
      <c r="M43" s="206"/>
    </row>
    <row r="44" spans="1:13" ht="16.5" customHeight="1">
      <c r="E44" s="168"/>
      <c r="F44" s="168"/>
      <c r="G44" s="205"/>
      <c r="H44" s="205"/>
      <c r="I44" s="206"/>
      <c r="J44" s="205"/>
      <c r="K44" s="205"/>
      <c r="L44" s="205"/>
      <c r="M44" s="206"/>
    </row>
    <row r="45" spans="1:13" ht="16.5" customHeight="1">
      <c r="E45" s="168"/>
      <c r="F45" s="168"/>
      <c r="G45" s="205"/>
      <c r="H45" s="205"/>
      <c r="I45" s="206"/>
      <c r="J45" s="205"/>
      <c r="K45" s="205"/>
      <c r="L45" s="205"/>
      <c r="M45" s="206"/>
    </row>
    <row r="46" spans="1:13" ht="16.5" customHeight="1">
      <c r="E46" s="168"/>
      <c r="F46" s="168"/>
      <c r="G46" s="205"/>
      <c r="H46" s="205"/>
      <c r="I46" s="206"/>
      <c r="J46" s="205"/>
      <c r="K46" s="205"/>
      <c r="L46" s="205"/>
      <c r="M46" s="206"/>
    </row>
    <row r="47" spans="1:13" ht="16.5" customHeight="1">
      <c r="E47" s="168"/>
      <c r="F47" s="168"/>
      <c r="G47" s="205"/>
      <c r="H47" s="205"/>
      <c r="I47" s="206"/>
      <c r="J47" s="205"/>
      <c r="K47" s="205"/>
      <c r="L47" s="205"/>
      <c r="M47" s="206"/>
    </row>
    <row r="48" spans="1:13" ht="16.5" customHeight="1">
      <c r="E48" s="168"/>
      <c r="F48" s="168"/>
      <c r="G48" s="205"/>
      <c r="H48" s="205"/>
      <c r="I48" s="206"/>
      <c r="J48" s="205"/>
      <c r="K48" s="205"/>
      <c r="L48" s="205"/>
      <c r="M48" s="206"/>
    </row>
    <row r="49" spans="1:13" ht="16.5" customHeight="1">
      <c r="E49" s="168"/>
      <c r="F49" s="168"/>
      <c r="G49" s="205"/>
      <c r="H49" s="205"/>
      <c r="I49" s="206"/>
      <c r="J49" s="205"/>
      <c r="K49" s="205"/>
      <c r="L49" s="205"/>
      <c r="M49" s="206"/>
    </row>
    <row r="50" spans="1:13" ht="16.5" customHeight="1">
      <c r="E50" s="168"/>
      <c r="F50" s="168"/>
      <c r="G50" s="205"/>
      <c r="H50" s="205"/>
      <c r="I50" s="206"/>
      <c r="J50" s="205"/>
      <c r="K50" s="205"/>
      <c r="L50" s="205"/>
      <c r="M50" s="206"/>
    </row>
    <row r="51" spans="1:13" ht="16.5" customHeight="1">
      <c r="A51" s="23"/>
      <c r="B51" s="23"/>
      <c r="C51" s="23"/>
      <c r="D51" s="23"/>
      <c r="E51" s="168"/>
      <c r="F51" s="168"/>
      <c r="G51" s="168"/>
      <c r="H51" s="168"/>
      <c r="I51" s="23"/>
      <c r="J51" s="168"/>
      <c r="K51" s="168"/>
      <c r="L51" s="168"/>
      <c r="M51" s="23"/>
    </row>
    <row r="52" spans="1:13" ht="16.5" customHeight="1">
      <c r="A52" s="23"/>
      <c r="B52" s="23"/>
      <c r="C52" s="23"/>
      <c r="D52" s="23"/>
      <c r="E52" s="168"/>
      <c r="F52" s="168"/>
      <c r="G52" s="207"/>
      <c r="H52" s="168"/>
      <c r="I52" s="208"/>
      <c r="J52" s="168"/>
      <c r="K52" s="207"/>
      <c r="L52" s="168"/>
      <c r="M52" s="208"/>
    </row>
    <row r="53" spans="1:13" ht="16.5" customHeight="1">
      <c r="A53" s="23"/>
      <c r="B53" s="23"/>
      <c r="C53" s="23"/>
      <c r="D53" s="23"/>
      <c r="E53" s="168"/>
      <c r="F53" s="168"/>
      <c r="G53" s="207"/>
      <c r="H53" s="168"/>
      <c r="I53" s="208"/>
      <c r="J53" s="168"/>
      <c r="K53" s="207"/>
      <c r="L53" s="168"/>
      <c r="M53" s="208"/>
    </row>
    <row r="54" spans="1:13" ht="20.25" customHeight="1">
      <c r="A54" s="23"/>
      <c r="B54" s="23"/>
      <c r="C54" s="23"/>
      <c r="D54" s="217"/>
      <c r="E54" s="168"/>
      <c r="F54" s="168"/>
      <c r="G54" s="168"/>
      <c r="H54" s="168"/>
      <c r="I54" s="222"/>
      <c r="J54" s="223"/>
      <c r="K54" s="223"/>
      <c r="L54" s="223"/>
      <c r="M54" s="224"/>
    </row>
    <row r="55" spans="1:13" ht="21.95" customHeight="1">
      <c r="A55" s="211" t="s">
        <v>77</v>
      </c>
      <c r="B55" s="209"/>
      <c r="C55" s="209"/>
      <c r="D55" s="209"/>
      <c r="E55" s="209"/>
      <c r="F55" s="209"/>
      <c r="G55" s="209"/>
      <c r="H55" s="209"/>
      <c r="I55" s="210"/>
      <c r="J55" s="209"/>
      <c r="K55" s="209"/>
      <c r="L55" s="209"/>
      <c r="M55" s="210"/>
    </row>
  </sheetData>
  <mergeCells count="3">
    <mergeCell ref="G6:I6"/>
    <mergeCell ref="K6:M6"/>
    <mergeCell ref="I54:M54"/>
  </mergeCells>
  <pageMargins left="0.8" right="0.5" top="0.5" bottom="0.6" header="0.49" footer="0.4"/>
  <pageSetup paperSize="9" scale="95" firstPageNumber="4" fitToWidth="0" orientation="portrait" useFirstPageNumber="1" horizontalDpi="1200" verticalDpi="1200" r:id="rId1"/>
  <headerFooter>
    <oddFooter>&amp;R&amp;"Arial,Regular"&amp;9&amp;P</oddFooter>
  </headerFooter>
  <ignoredErrors>
    <ignoredError sqref="H8 J8 L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"/>
  <sheetViews>
    <sheetView zoomScaleNormal="100" zoomScaleSheetLayoutView="100" zoomScalePageLayoutView="90" workbookViewId="0">
      <selection activeCell="C29" sqref="C29"/>
    </sheetView>
  </sheetViews>
  <sheetFormatPr defaultColWidth="9.28515625" defaultRowHeight="16.5" customHeight="1"/>
  <cols>
    <col min="1" max="2" width="1.7109375" style="80" customWidth="1"/>
    <col min="3" max="3" width="40.42578125" style="80" customWidth="1"/>
    <col min="4" max="4" width="2.28515625" style="65" customWidth="1"/>
    <col min="5" max="5" width="14.7109375" style="53" customWidth="1"/>
    <col min="6" max="6" width="1.28515625" style="53" customWidth="1"/>
    <col min="7" max="7" width="14.7109375" style="53" customWidth="1"/>
    <col min="8" max="8" width="1.28515625" style="53" customWidth="1"/>
    <col min="9" max="9" width="14.7109375" style="53" customWidth="1"/>
    <col min="10" max="10" width="1.28515625" style="53" customWidth="1"/>
    <col min="11" max="11" width="14.7109375" style="53" customWidth="1"/>
    <col min="12" max="12" width="1.28515625" style="53" customWidth="1"/>
    <col min="13" max="13" width="14.7109375" style="53" customWidth="1"/>
    <col min="14" max="16384" width="9.28515625" style="53"/>
  </cols>
  <sheetData>
    <row r="1" spans="1:13" ht="16.5" customHeight="1">
      <c r="A1" s="75" t="s">
        <v>0</v>
      </c>
      <c r="B1" s="76"/>
      <c r="C1" s="76"/>
      <c r="D1" s="51"/>
      <c r="E1" s="50"/>
      <c r="F1" s="52"/>
      <c r="G1" s="50"/>
      <c r="H1" s="52"/>
      <c r="I1" s="50"/>
      <c r="J1" s="52"/>
      <c r="K1" s="50"/>
      <c r="L1" s="52"/>
      <c r="M1" s="50"/>
    </row>
    <row r="2" spans="1:13" ht="16.5" customHeight="1">
      <c r="A2" s="75" t="s">
        <v>73</v>
      </c>
      <c r="B2" s="76"/>
      <c r="C2" s="76"/>
      <c r="D2" s="51"/>
      <c r="E2" s="50"/>
      <c r="F2" s="52"/>
      <c r="G2" s="50"/>
      <c r="H2" s="52"/>
      <c r="I2" s="50"/>
      <c r="J2" s="52"/>
      <c r="K2" s="50"/>
      <c r="L2" s="52"/>
      <c r="M2" s="50"/>
    </row>
    <row r="3" spans="1:13" ht="16.5" customHeight="1">
      <c r="A3" s="77" t="s">
        <v>120</v>
      </c>
      <c r="B3" s="78"/>
      <c r="C3" s="78"/>
      <c r="D3" s="54"/>
      <c r="E3" s="55"/>
      <c r="F3" s="56"/>
      <c r="G3" s="55"/>
      <c r="H3" s="56"/>
      <c r="I3" s="55"/>
      <c r="J3" s="56"/>
      <c r="K3" s="55"/>
      <c r="L3" s="56"/>
      <c r="M3" s="55"/>
    </row>
    <row r="4" spans="1:13" ht="16.5" customHeight="1">
      <c r="A4" s="76"/>
      <c r="B4" s="76"/>
      <c r="C4" s="76"/>
      <c r="D4" s="51"/>
      <c r="E4" s="50"/>
      <c r="F4" s="52"/>
      <c r="G4" s="50"/>
      <c r="H4" s="52"/>
      <c r="I4" s="50"/>
      <c r="J4" s="52"/>
      <c r="K4" s="50"/>
      <c r="L4" s="52"/>
      <c r="M4" s="50"/>
    </row>
    <row r="5" spans="1:13" ht="16.5" customHeight="1">
      <c r="A5" s="76"/>
      <c r="B5" s="76"/>
      <c r="C5" s="76"/>
      <c r="D5" s="51"/>
      <c r="E5" s="50"/>
      <c r="F5" s="52"/>
      <c r="G5" s="50"/>
      <c r="H5" s="52"/>
      <c r="I5" s="50"/>
      <c r="J5" s="52"/>
      <c r="K5" s="50"/>
      <c r="L5" s="52"/>
      <c r="M5" s="50"/>
    </row>
    <row r="6" spans="1:13" ht="16.5" customHeight="1">
      <c r="A6" s="76"/>
      <c r="B6" s="76"/>
      <c r="C6" s="76"/>
      <c r="D6" s="51"/>
      <c r="E6" s="225" t="s">
        <v>2</v>
      </c>
      <c r="F6" s="225"/>
      <c r="G6" s="225"/>
      <c r="H6" s="225"/>
      <c r="I6" s="225"/>
      <c r="J6" s="225"/>
      <c r="K6" s="225"/>
      <c r="L6" s="225"/>
      <c r="M6" s="225"/>
    </row>
    <row r="7" spans="1:13" ht="16.5" customHeight="1">
      <c r="A7" s="76"/>
      <c r="B7" s="76"/>
      <c r="C7" s="76"/>
      <c r="D7" s="51"/>
      <c r="E7" s="57" t="s">
        <v>33</v>
      </c>
      <c r="F7" s="58"/>
      <c r="G7" s="59"/>
      <c r="H7" s="58"/>
      <c r="I7" s="226" t="s">
        <v>34</v>
      </c>
      <c r="J7" s="226"/>
      <c r="K7" s="226"/>
      <c r="L7" s="58"/>
      <c r="M7" s="57"/>
    </row>
    <row r="8" spans="1:13" ht="16.5" customHeight="1">
      <c r="A8" s="76"/>
      <c r="B8" s="76"/>
      <c r="C8" s="76"/>
      <c r="D8" s="51"/>
      <c r="E8" s="57" t="s">
        <v>35</v>
      </c>
      <c r="F8" s="58"/>
      <c r="G8" s="57" t="s">
        <v>36</v>
      </c>
      <c r="H8" s="58"/>
      <c r="I8" s="57" t="s">
        <v>37</v>
      </c>
      <c r="J8" s="60"/>
      <c r="K8" s="60"/>
      <c r="L8" s="58"/>
      <c r="M8" s="57" t="s">
        <v>41</v>
      </c>
    </row>
    <row r="9" spans="1:13" ht="16.5" customHeight="1">
      <c r="A9" s="76"/>
      <c r="B9" s="76"/>
      <c r="C9" s="76"/>
      <c r="D9" s="51"/>
      <c r="E9" s="61" t="s">
        <v>38</v>
      </c>
      <c r="F9" s="58"/>
      <c r="G9" s="61" t="s">
        <v>38</v>
      </c>
      <c r="H9" s="58"/>
      <c r="I9" s="61" t="s">
        <v>39</v>
      </c>
      <c r="J9" s="62"/>
      <c r="K9" s="61" t="s">
        <v>40</v>
      </c>
      <c r="L9" s="58"/>
      <c r="M9" s="61" t="s">
        <v>44</v>
      </c>
    </row>
    <row r="10" spans="1:13" s="80" customFormat="1" ht="16.5" customHeight="1">
      <c r="A10" s="75"/>
      <c r="B10" s="79"/>
      <c r="C10" s="76"/>
      <c r="D10" s="81"/>
      <c r="E10" s="87"/>
      <c r="F10" s="88"/>
      <c r="G10" s="87"/>
      <c r="H10" s="88"/>
      <c r="I10" s="87"/>
      <c r="J10" s="87"/>
      <c r="K10" s="87"/>
      <c r="L10" s="87"/>
      <c r="M10" s="87"/>
    </row>
    <row r="11" spans="1:13" s="80" customFormat="1" ht="16.5" customHeight="1">
      <c r="A11" s="79" t="s">
        <v>106</v>
      </c>
      <c r="B11" s="79"/>
      <c r="C11" s="83"/>
      <c r="D11" s="81"/>
      <c r="E11" s="87">
        <v>864713808</v>
      </c>
      <c r="F11" s="87"/>
      <c r="G11" s="87">
        <v>31917416</v>
      </c>
      <c r="H11" s="87"/>
      <c r="I11" s="87">
        <v>87865911</v>
      </c>
      <c r="J11" s="88"/>
      <c r="K11" s="88">
        <v>-109295790</v>
      </c>
      <c r="L11" s="87"/>
      <c r="M11" s="87">
        <v>875201345</v>
      </c>
    </row>
    <row r="12" spans="1:13" s="80" customFormat="1" ht="16.5" customHeight="1">
      <c r="A12" s="74" t="s">
        <v>42</v>
      </c>
      <c r="B12" s="74"/>
      <c r="C12" s="76"/>
      <c r="D12" s="81"/>
      <c r="E12" s="89">
        <v>0</v>
      </c>
      <c r="F12" s="88"/>
      <c r="G12" s="89">
        <v>0</v>
      </c>
      <c r="H12" s="88"/>
      <c r="I12" s="89">
        <v>0</v>
      </c>
      <c r="J12" s="87"/>
      <c r="K12" s="90">
        <v>66091427</v>
      </c>
      <c r="L12" s="87"/>
      <c r="M12" s="90">
        <v>66091427</v>
      </c>
    </row>
    <row r="13" spans="1:13" s="80" customFormat="1" ht="16.5" customHeight="1">
      <c r="A13" s="79"/>
      <c r="B13" s="74"/>
      <c r="C13" s="76"/>
      <c r="D13" s="81"/>
      <c r="E13" s="88"/>
      <c r="F13" s="88"/>
      <c r="G13" s="88"/>
      <c r="H13" s="88"/>
      <c r="I13" s="88"/>
      <c r="J13" s="87"/>
      <c r="K13" s="87"/>
      <c r="L13" s="87"/>
      <c r="M13" s="87"/>
    </row>
    <row r="14" spans="1:13" s="80" customFormat="1" ht="16.5" customHeight="1" thickBot="1">
      <c r="A14" s="75" t="s">
        <v>107</v>
      </c>
      <c r="B14" s="79"/>
      <c r="C14" s="76"/>
      <c r="D14" s="81"/>
      <c r="E14" s="91">
        <f>SUM(E11:E12)</f>
        <v>864713808</v>
      </c>
      <c r="F14" s="88"/>
      <c r="G14" s="91">
        <f>SUM(G11:G12)</f>
        <v>31917416</v>
      </c>
      <c r="H14" s="88"/>
      <c r="I14" s="91">
        <f>SUM(I11:I12)</f>
        <v>87865911</v>
      </c>
      <c r="J14" s="87"/>
      <c r="K14" s="91">
        <f>SUM(K11:K12)</f>
        <v>-43204363</v>
      </c>
      <c r="L14" s="87"/>
      <c r="M14" s="91">
        <f>SUM(M11:M12)</f>
        <v>941292772</v>
      </c>
    </row>
    <row r="15" spans="1:13" s="80" customFormat="1" ht="16.5" customHeight="1" thickTop="1">
      <c r="A15" s="75"/>
      <c r="B15" s="79"/>
      <c r="C15" s="76"/>
      <c r="D15" s="81"/>
      <c r="E15" s="87"/>
      <c r="F15" s="88"/>
      <c r="G15" s="87"/>
      <c r="H15" s="88"/>
      <c r="I15" s="87"/>
      <c r="J15" s="87"/>
      <c r="K15" s="87"/>
      <c r="L15" s="87"/>
      <c r="M15" s="87"/>
    </row>
    <row r="16" spans="1:13" s="80" customFormat="1" ht="16.5" customHeight="1">
      <c r="A16" s="75"/>
      <c r="B16" s="79"/>
      <c r="C16" s="76"/>
      <c r="D16" s="81"/>
      <c r="E16" s="87"/>
      <c r="F16" s="88"/>
      <c r="G16" s="87"/>
      <c r="H16" s="88"/>
      <c r="I16" s="87"/>
      <c r="J16" s="87"/>
      <c r="K16" s="87"/>
      <c r="L16" s="87"/>
      <c r="M16" s="87"/>
    </row>
    <row r="17" spans="1:13" ht="16.5" customHeight="1">
      <c r="A17" s="79" t="s">
        <v>121</v>
      </c>
      <c r="B17" s="79"/>
      <c r="C17" s="83"/>
      <c r="D17" s="51"/>
      <c r="E17" s="66">
        <v>864713808</v>
      </c>
      <c r="F17" s="63"/>
      <c r="G17" s="66">
        <v>31917416</v>
      </c>
      <c r="H17" s="63"/>
      <c r="I17" s="66">
        <v>87865911</v>
      </c>
      <c r="J17" s="64"/>
      <c r="K17" s="48">
        <v>38985958</v>
      </c>
      <c r="L17" s="63"/>
      <c r="M17" s="66">
        <f>SUM(E17:K17)</f>
        <v>1023483093</v>
      </c>
    </row>
    <row r="18" spans="1:13" ht="16.5" customHeight="1">
      <c r="A18" s="74" t="s">
        <v>42</v>
      </c>
      <c r="B18" s="74"/>
      <c r="C18" s="76"/>
      <c r="D18" s="51"/>
      <c r="E18" s="82">
        <v>0</v>
      </c>
      <c r="F18" s="64"/>
      <c r="G18" s="82">
        <v>0</v>
      </c>
      <c r="H18" s="64"/>
      <c r="I18" s="82">
        <v>0</v>
      </c>
      <c r="J18" s="63"/>
      <c r="K18" s="67">
        <v>158704047</v>
      </c>
      <c r="L18" s="63"/>
      <c r="M18" s="67">
        <f>SUM(E18:K18)</f>
        <v>158704047</v>
      </c>
    </row>
    <row r="19" spans="1:13" ht="16.5" customHeight="1">
      <c r="A19" s="79"/>
      <c r="B19" s="74"/>
      <c r="C19" s="76"/>
      <c r="D19" s="51"/>
      <c r="E19" s="48"/>
      <c r="F19" s="64"/>
      <c r="G19" s="48"/>
      <c r="H19" s="64"/>
      <c r="I19" s="48"/>
      <c r="J19" s="63"/>
      <c r="K19" s="66"/>
      <c r="L19" s="63"/>
      <c r="M19" s="66"/>
    </row>
    <row r="20" spans="1:13" ht="16.5" customHeight="1" thickBot="1">
      <c r="A20" s="75" t="s">
        <v>122</v>
      </c>
      <c r="B20" s="79"/>
      <c r="C20" s="76"/>
      <c r="D20" s="51"/>
      <c r="E20" s="68">
        <f>SUM(E17:E18)</f>
        <v>864713808</v>
      </c>
      <c r="F20" s="64"/>
      <c r="G20" s="68">
        <f>SUM(G17:G18)</f>
        <v>31917416</v>
      </c>
      <c r="H20" s="64"/>
      <c r="I20" s="68">
        <f>SUM(I17:I18)</f>
        <v>87865911</v>
      </c>
      <c r="J20" s="63"/>
      <c r="K20" s="68">
        <f>SUM(K17:K18)</f>
        <v>197690005</v>
      </c>
      <c r="L20" s="63"/>
      <c r="M20" s="68">
        <f>SUM(M17:M18)</f>
        <v>1182187140</v>
      </c>
    </row>
    <row r="21" spans="1:13" ht="16.5" customHeight="1" thickTop="1">
      <c r="A21" s="75"/>
      <c r="B21" s="79"/>
      <c r="C21" s="76"/>
      <c r="D21" s="51"/>
      <c r="E21" s="63"/>
      <c r="F21" s="64"/>
      <c r="G21" s="63"/>
      <c r="H21" s="64"/>
      <c r="I21" s="63"/>
      <c r="J21" s="63"/>
      <c r="K21" s="63"/>
      <c r="L21" s="63"/>
      <c r="M21" s="63"/>
    </row>
    <row r="22" spans="1:13" ht="16.5" customHeight="1">
      <c r="A22" s="75"/>
      <c r="B22" s="79"/>
      <c r="C22" s="76"/>
      <c r="D22" s="51"/>
      <c r="E22" s="63"/>
      <c r="F22" s="64"/>
      <c r="G22" s="63"/>
      <c r="H22" s="64"/>
      <c r="I22" s="63"/>
      <c r="J22" s="63"/>
      <c r="K22" s="63"/>
      <c r="L22" s="63"/>
      <c r="M22" s="63"/>
    </row>
    <row r="23" spans="1:13" ht="16.5" customHeight="1">
      <c r="A23" s="75"/>
      <c r="B23" s="79"/>
      <c r="C23" s="76"/>
      <c r="D23" s="51"/>
      <c r="E23" s="63"/>
      <c r="F23" s="64"/>
      <c r="G23" s="63"/>
      <c r="H23" s="64"/>
      <c r="I23" s="63"/>
      <c r="J23" s="63"/>
      <c r="K23" s="63"/>
      <c r="L23" s="63"/>
      <c r="M23" s="63"/>
    </row>
    <row r="24" spans="1:13" ht="16.5" customHeight="1">
      <c r="A24" s="75"/>
      <c r="B24" s="79"/>
      <c r="C24" s="76"/>
      <c r="D24" s="51"/>
      <c r="E24" s="63"/>
      <c r="F24" s="64"/>
      <c r="G24" s="63"/>
      <c r="H24" s="64"/>
      <c r="I24" s="63"/>
      <c r="J24" s="63"/>
      <c r="K24" s="63"/>
      <c r="L24" s="63"/>
      <c r="M24" s="63"/>
    </row>
    <row r="25" spans="1:13" ht="16.5" customHeight="1">
      <c r="A25" s="75"/>
      <c r="B25" s="79"/>
      <c r="C25" s="76"/>
      <c r="D25" s="51"/>
      <c r="E25" s="63"/>
      <c r="F25" s="64"/>
      <c r="G25" s="63"/>
      <c r="H25" s="64"/>
      <c r="I25" s="63"/>
      <c r="J25" s="63"/>
      <c r="K25" s="63"/>
      <c r="L25" s="63"/>
      <c r="M25" s="63"/>
    </row>
    <row r="26" spans="1:13" ht="16.5" customHeight="1">
      <c r="A26" s="75"/>
      <c r="B26" s="79"/>
      <c r="C26" s="76"/>
      <c r="D26" s="51"/>
      <c r="E26" s="63"/>
      <c r="F26" s="64"/>
      <c r="G26" s="63"/>
      <c r="H26" s="64"/>
      <c r="I26" s="63"/>
      <c r="J26" s="63"/>
      <c r="K26" s="63"/>
      <c r="L26" s="63"/>
      <c r="M26" s="63"/>
    </row>
    <row r="27" spans="1:13" ht="16.5" customHeight="1">
      <c r="A27" s="75"/>
      <c r="B27" s="79"/>
      <c r="C27" s="76"/>
      <c r="D27" s="51"/>
      <c r="E27" s="63"/>
      <c r="F27" s="64"/>
      <c r="G27" s="63"/>
      <c r="H27" s="64"/>
      <c r="I27" s="63"/>
      <c r="J27" s="63"/>
      <c r="K27" s="63"/>
      <c r="L27" s="63"/>
      <c r="M27" s="63"/>
    </row>
    <row r="28" spans="1:13" ht="16.5" customHeight="1">
      <c r="A28" s="75"/>
      <c r="B28" s="79"/>
      <c r="C28" s="76"/>
      <c r="D28" s="51"/>
      <c r="E28" s="63"/>
      <c r="F28" s="64"/>
      <c r="G28" s="63"/>
      <c r="H28" s="64"/>
      <c r="I28" s="63"/>
      <c r="J28" s="63"/>
      <c r="K28" s="63"/>
      <c r="L28" s="63"/>
      <c r="M28" s="63"/>
    </row>
    <row r="29" spans="1:13" ht="16.5" customHeight="1">
      <c r="A29" s="75"/>
      <c r="B29" s="79"/>
      <c r="C29" s="217"/>
      <c r="D29" s="69"/>
      <c r="E29" s="63"/>
      <c r="F29" s="70"/>
      <c r="G29" s="71"/>
      <c r="H29" s="70"/>
      <c r="I29" s="63"/>
      <c r="J29" s="52"/>
      <c r="K29" s="63"/>
      <c r="L29" s="52"/>
      <c r="M29" s="63"/>
    </row>
    <row r="30" spans="1:13" ht="21" customHeight="1">
      <c r="A30" s="75"/>
      <c r="B30" s="79"/>
      <c r="C30" s="217"/>
      <c r="D30" s="69"/>
      <c r="E30" s="63"/>
      <c r="F30" s="70"/>
      <c r="G30" s="71"/>
      <c r="H30" s="70"/>
      <c r="I30" s="63"/>
      <c r="J30" s="52"/>
      <c r="K30" s="63"/>
      <c r="L30" s="52"/>
      <c r="M30" s="63"/>
    </row>
    <row r="31" spans="1:13" ht="14.25" customHeight="1">
      <c r="A31" s="75"/>
      <c r="B31" s="79"/>
      <c r="C31" s="76"/>
      <c r="D31" s="69"/>
      <c r="E31" s="63"/>
      <c r="F31" s="64"/>
      <c r="G31" s="63"/>
      <c r="H31" s="64"/>
      <c r="I31" s="63"/>
      <c r="J31" s="63"/>
      <c r="K31" s="63"/>
      <c r="L31" s="63"/>
      <c r="M31" s="63"/>
    </row>
    <row r="32" spans="1:13" ht="21.95" customHeight="1">
      <c r="A32" s="227" t="s">
        <v>77</v>
      </c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</row>
  </sheetData>
  <mergeCells count="3">
    <mergeCell ref="E6:M6"/>
    <mergeCell ref="I7:K7"/>
    <mergeCell ref="A32:M32"/>
  </mergeCells>
  <pageMargins left="1" right="1" top="0.5" bottom="0.6" header="0.49" footer="0.4"/>
  <pageSetup paperSize="9" firstPageNumber="5" fitToWidth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2"/>
  <sheetViews>
    <sheetView zoomScaleNormal="100" zoomScaleSheetLayoutView="100" zoomScalePageLayoutView="90" workbookViewId="0">
      <selection activeCell="C24" sqref="C24"/>
    </sheetView>
  </sheetViews>
  <sheetFormatPr defaultColWidth="9.28515625" defaultRowHeight="16.5" customHeight="1"/>
  <cols>
    <col min="1" max="2" width="9.28515625" style="216"/>
    <col min="3" max="3" width="11.85546875" style="216" customWidth="1"/>
    <col min="4" max="4" width="6.85546875" style="65" customWidth="1"/>
    <col min="5" max="5" width="14.7109375" style="65" customWidth="1"/>
    <col min="6" max="6" width="0.7109375" style="65" customWidth="1"/>
    <col min="7" max="7" width="13.7109375" style="65" customWidth="1"/>
    <col min="8" max="8" width="0.7109375" style="65" customWidth="1"/>
    <col min="9" max="9" width="13.7109375" style="65" customWidth="1"/>
    <col min="10" max="10" width="0.7109375" style="65" customWidth="1"/>
    <col min="11" max="11" width="13.7109375" style="65" customWidth="1"/>
    <col min="12" max="12" width="0.7109375" style="65" customWidth="1"/>
    <col min="13" max="13" width="18.5703125" style="65" customWidth="1"/>
    <col min="14" max="14" width="0.7109375" style="65" customWidth="1"/>
    <col min="15" max="15" width="14.7109375" style="65" customWidth="1"/>
    <col min="16" max="16" width="9.28515625" style="65"/>
    <col min="17" max="17" width="11.28515625" style="65" bestFit="1" customWidth="1"/>
    <col min="18" max="16384" width="9.28515625" style="65"/>
  </cols>
  <sheetData>
    <row r="1" spans="1:15" ht="16.5" customHeight="1">
      <c r="A1" s="75" t="s">
        <v>0</v>
      </c>
      <c r="B1" s="81"/>
      <c r="C1" s="81"/>
      <c r="D1" s="51"/>
      <c r="E1" s="51"/>
      <c r="F1" s="52"/>
      <c r="G1" s="51"/>
      <c r="H1" s="52"/>
      <c r="I1" s="51"/>
      <c r="J1" s="52"/>
      <c r="K1" s="51"/>
      <c r="L1" s="52"/>
      <c r="M1" s="52"/>
      <c r="N1" s="52"/>
      <c r="O1" s="51"/>
    </row>
    <row r="2" spans="1:15" ht="16.5" customHeight="1">
      <c r="A2" s="75" t="s">
        <v>73</v>
      </c>
      <c r="B2" s="81"/>
      <c r="C2" s="81"/>
      <c r="D2" s="51"/>
      <c r="E2" s="51"/>
      <c r="F2" s="52"/>
      <c r="G2" s="51"/>
      <c r="H2" s="52"/>
      <c r="I2" s="51"/>
      <c r="J2" s="52"/>
      <c r="K2" s="51"/>
      <c r="L2" s="52"/>
      <c r="M2" s="52"/>
      <c r="N2" s="52"/>
      <c r="O2" s="51"/>
    </row>
    <row r="3" spans="1:15" ht="16.5" customHeight="1">
      <c r="A3" s="77" t="s">
        <v>120</v>
      </c>
      <c r="B3" s="78"/>
      <c r="C3" s="78"/>
      <c r="D3" s="54"/>
      <c r="E3" s="55"/>
      <c r="F3" s="56"/>
      <c r="G3" s="55"/>
      <c r="H3" s="56"/>
      <c r="I3" s="55"/>
      <c r="J3" s="56"/>
      <c r="K3" s="55"/>
      <c r="L3" s="56"/>
      <c r="M3" s="56"/>
      <c r="N3" s="56"/>
      <c r="O3" s="55"/>
    </row>
    <row r="4" spans="1:15" ht="16.5" customHeight="1">
      <c r="A4" s="81"/>
      <c r="B4" s="81"/>
      <c r="C4" s="81"/>
      <c r="D4" s="51"/>
      <c r="E4" s="51"/>
      <c r="F4" s="52"/>
      <c r="G4" s="51"/>
      <c r="H4" s="52"/>
      <c r="I4" s="51"/>
      <c r="J4" s="52"/>
      <c r="K4" s="51"/>
      <c r="L4" s="52"/>
      <c r="M4" s="52"/>
      <c r="N4" s="52"/>
      <c r="O4" s="51"/>
    </row>
    <row r="5" spans="1:15" ht="16.5" customHeight="1">
      <c r="A5" s="81"/>
      <c r="B5" s="81"/>
      <c r="C5" s="81"/>
      <c r="D5" s="51"/>
      <c r="E5" s="51"/>
      <c r="F5" s="52"/>
      <c r="G5" s="51"/>
      <c r="H5" s="52"/>
      <c r="I5" s="51"/>
      <c r="J5" s="52"/>
      <c r="K5" s="51"/>
      <c r="L5" s="52"/>
      <c r="M5" s="52"/>
      <c r="N5" s="52"/>
      <c r="O5" s="51"/>
    </row>
    <row r="6" spans="1:15" ht="16.5" customHeight="1">
      <c r="A6" s="81"/>
      <c r="B6" s="81"/>
      <c r="C6" s="81"/>
      <c r="D6" s="51"/>
      <c r="E6" s="225" t="s">
        <v>3</v>
      </c>
      <c r="F6" s="225"/>
      <c r="G6" s="225"/>
      <c r="H6" s="225"/>
      <c r="I6" s="225"/>
      <c r="J6" s="225"/>
      <c r="K6" s="225"/>
      <c r="L6" s="225"/>
      <c r="M6" s="225"/>
      <c r="N6" s="225"/>
      <c r="O6" s="225"/>
    </row>
    <row r="7" spans="1:15" ht="16.5" customHeight="1">
      <c r="A7" s="81"/>
      <c r="B7" s="81"/>
      <c r="C7" s="81"/>
      <c r="D7" s="51"/>
      <c r="E7" s="59"/>
      <c r="F7" s="58"/>
      <c r="G7" s="59"/>
      <c r="H7" s="58"/>
      <c r="I7" s="59"/>
      <c r="J7" s="51"/>
      <c r="K7" s="59"/>
      <c r="L7" s="58"/>
      <c r="M7" s="57" t="s">
        <v>43</v>
      </c>
      <c r="N7" s="58"/>
      <c r="O7" s="57"/>
    </row>
    <row r="8" spans="1:15" ht="16.5" customHeight="1">
      <c r="A8" s="81"/>
      <c r="B8" s="81"/>
      <c r="C8" s="81"/>
      <c r="D8" s="51"/>
      <c r="E8" s="57" t="s">
        <v>33</v>
      </c>
      <c r="F8" s="51"/>
      <c r="G8" s="59"/>
      <c r="H8" s="51"/>
      <c r="I8" s="226" t="s">
        <v>34</v>
      </c>
      <c r="J8" s="226"/>
      <c r="K8" s="226"/>
      <c r="L8" s="58"/>
      <c r="M8" s="61" t="s">
        <v>79</v>
      </c>
      <c r="N8" s="58"/>
      <c r="O8" s="57"/>
    </row>
    <row r="9" spans="1:15" ht="16.5" customHeight="1">
      <c r="A9" s="81"/>
      <c r="B9" s="81"/>
      <c r="C9" s="81"/>
      <c r="D9" s="51"/>
      <c r="E9" s="57" t="s">
        <v>35</v>
      </c>
      <c r="F9" s="58"/>
      <c r="G9" s="57" t="s">
        <v>36</v>
      </c>
      <c r="H9" s="58"/>
      <c r="I9" s="57" t="s">
        <v>37</v>
      </c>
      <c r="J9" s="60"/>
      <c r="K9" s="60"/>
      <c r="L9" s="58"/>
      <c r="M9" s="72" t="s">
        <v>113</v>
      </c>
      <c r="N9" s="58"/>
      <c r="O9" s="57" t="s">
        <v>41</v>
      </c>
    </row>
    <row r="10" spans="1:15" ht="16.5" customHeight="1">
      <c r="A10" s="81"/>
      <c r="B10" s="81"/>
      <c r="C10" s="81"/>
      <c r="D10" s="51"/>
      <c r="E10" s="61" t="s">
        <v>38</v>
      </c>
      <c r="F10" s="58"/>
      <c r="G10" s="61" t="s">
        <v>38</v>
      </c>
      <c r="H10" s="58"/>
      <c r="I10" s="61" t="s">
        <v>39</v>
      </c>
      <c r="J10" s="62"/>
      <c r="K10" s="61" t="s">
        <v>40</v>
      </c>
      <c r="L10" s="58"/>
      <c r="M10" s="73" t="s">
        <v>112</v>
      </c>
      <c r="N10" s="58"/>
      <c r="O10" s="61" t="s">
        <v>44</v>
      </c>
    </row>
    <row r="11" spans="1:15" s="216" customFormat="1" ht="16.5" customHeight="1">
      <c r="A11" s="75"/>
      <c r="B11" s="79"/>
      <c r="C11" s="81"/>
      <c r="D11" s="81"/>
      <c r="E11" s="87"/>
      <c r="F11" s="88"/>
      <c r="G11" s="87"/>
      <c r="H11" s="88"/>
      <c r="I11" s="87"/>
      <c r="J11" s="87"/>
      <c r="K11" s="87"/>
      <c r="L11" s="87"/>
      <c r="M11" s="87"/>
      <c r="N11" s="87"/>
      <c r="O11" s="87"/>
    </row>
    <row r="12" spans="1:15" s="216" customFormat="1" ht="16.5" customHeight="1">
      <c r="A12" s="79" t="s">
        <v>106</v>
      </c>
      <c r="B12" s="74"/>
      <c r="C12" s="81"/>
      <c r="D12" s="81"/>
      <c r="E12" s="87">
        <v>30004442705</v>
      </c>
      <c r="F12" s="87"/>
      <c r="G12" s="87">
        <v>977711111</v>
      </c>
      <c r="H12" s="87"/>
      <c r="I12" s="87">
        <v>3000444271</v>
      </c>
      <c r="J12" s="87"/>
      <c r="K12" s="87">
        <v>-108482479</v>
      </c>
      <c r="L12" s="87"/>
      <c r="M12" s="87">
        <v>-7447029440</v>
      </c>
      <c r="N12" s="87"/>
      <c r="O12" s="87">
        <v>26427086168</v>
      </c>
    </row>
    <row r="13" spans="1:15" s="216" customFormat="1" ht="16.5" customHeight="1">
      <c r="A13" s="74" t="s">
        <v>42</v>
      </c>
      <c r="B13" s="74"/>
      <c r="C13" s="81"/>
      <c r="D13" s="81"/>
      <c r="E13" s="89">
        <v>0</v>
      </c>
      <c r="F13" s="88"/>
      <c r="G13" s="89">
        <v>0</v>
      </c>
      <c r="H13" s="88"/>
      <c r="I13" s="89">
        <v>0</v>
      </c>
      <c r="J13" s="87"/>
      <c r="K13" s="90">
        <v>2005676272</v>
      </c>
      <c r="L13" s="87"/>
      <c r="M13" s="90">
        <v>1220945937</v>
      </c>
      <c r="N13" s="87"/>
      <c r="O13" s="90">
        <v>3226622209</v>
      </c>
    </row>
    <row r="14" spans="1:15" s="216" customFormat="1" ht="16.5" customHeight="1">
      <c r="A14" s="79"/>
      <c r="B14" s="74"/>
      <c r="C14" s="81"/>
      <c r="D14" s="81"/>
      <c r="E14" s="88"/>
      <c r="F14" s="88"/>
      <c r="G14" s="88"/>
      <c r="H14" s="88"/>
      <c r="I14" s="88"/>
      <c r="J14" s="87"/>
      <c r="K14" s="87"/>
      <c r="L14" s="87"/>
      <c r="M14" s="87"/>
      <c r="N14" s="87"/>
      <c r="O14" s="87"/>
    </row>
    <row r="15" spans="1:15" s="216" customFormat="1" ht="16.5" customHeight="1" thickBot="1">
      <c r="A15" s="75" t="s">
        <v>107</v>
      </c>
      <c r="B15" s="79"/>
      <c r="C15" s="81"/>
      <c r="D15" s="81"/>
      <c r="E15" s="91">
        <v>30004442705</v>
      </c>
      <c r="F15" s="87"/>
      <c r="G15" s="91">
        <v>977711111</v>
      </c>
      <c r="H15" s="87"/>
      <c r="I15" s="91">
        <v>3000444271</v>
      </c>
      <c r="J15" s="87"/>
      <c r="K15" s="91">
        <v>1897193793</v>
      </c>
      <c r="L15" s="87"/>
      <c r="M15" s="91">
        <v>-6226083503</v>
      </c>
      <c r="N15" s="87"/>
      <c r="O15" s="91">
        <v>29653708377</v>
      </c>
    </row>
    <row r="16" spans="1:15" s="216" customFormat="1" ht="16.5" customHeight="1" thickTop="1">
      <c r="A16" s="75"/>
      <c r="B16" s="79"/>
      <c r="C16" s="81"/>
      <c r="D16" s="81"/>
      <c r="E16" s="87"/>
      <c r="F16" s="88"/>
      <c r="G16" s="87"/>
      <c r="H16" s="88"/>
      <c r="I16" s="87"/>
      <c r="J16" s="87"/>
      <c r="K16" s="87"/>
      <c r="L16" s="87"/>
      <c r="M16" s="87"/>
      <c r="N16" s="87"/>
      <c r="O16" s="87"/>
    </row>
    <row r="17" spans="1:17" s="216" customFormat="1" ht="16.5" customHeight="1">
      <c r="A17" s="75"/>
      <c r="B17" s="79"/>
      <c r="C17" s="81"/>
      <c r="D17" s="81"/>
      <c r="E17" s="87"/>
      <c r="F17" s="88"/>
      <c r="G17" s="87"/>
      <c r="H17" s="88"/>
      <c r="I17" s="87"/>
      <c r="J17" s="87"/>
      <c r="K17" s="87"/>
      <c r="L17" s="87"/>
      <c r="M17" s="87"/>
      <c r="N17" s="87"/>
      <c r="O17" s="92"/>
    </row>
    <row r="18" spans="1:17" ht="16.5" customHeight="1">
      <c r="A18" s="79" t="s">
        <v>121</v>
      </c>
      <c r="B18" s="74"/>
      <c r="C18" s="81"/>
      <c r="D18" s="51"/>
      <c r="E18" s="66">
        <v>30004442705</v>
      </c>
      <c r="F18" s="63"/>
      <c r="G18" s="66">
        <v>977711111</v>
      </c>
      <c r="H18" s="63"/>
      <c r="I18" s="66">
        <v>3000444271</v>
      </c>
      <c r="J18" s="63"/>
      <c r="K18" s="66">
        <v>4595530147</v>
      </c>
      <c r="L18" s="63"/>
      <c r="M18" s="66">
        <v>-4207401622</v>
      </c>
      <c r="N18" s="63"/>
      <c r="O18" s="66">
        <f>SUM(E18:M18)</f>
        <v>34370726612</v>
      </c>
    </row>
    <row r="19" spans="1:17" ht="16.5" customHeight="1">
      <c r="A19" s="74" t="s">
        <v>42</v>
      </c>
      <c r="B19" s="74"/>
      <c r="C19" s="81"/>
      <c r="D19" s="51"/>
      <c r="E19" s="82">
        <v>0</v>
      </c>
      <c r="F19" s="64"/>
      <c r="G19" s="82">
        <v>0</v>
      </c>
      <c r="H19" s="64"/>
      <c r="I19" s="82">
        <v>0</v>
      </c>
      <c r="J19" s="63"/>
      <c r="K19" s="67">
        <v>5284370486</v>
      </c>
      <c r="L19" s="63"/>
      <c r="M19" s="67">
        <v>-131532546</v>
      </c>
      <c r="N19" s="63"/>
      <c r="O19" s="67">
        <f>SUM(E19:M19)</f>
        <v>5152837940</v>
      </c>
    </row>
    <row r="20" spans="1:17" ht="16.5" customHeight="1">
      <c r="A20" s="79"/>
      <c r="B20" s="74"/>
      <c r="C20" s="81"/>
      <c r="D20" s="51"/>
      <c r="E20" s="48"/>
      <c r="F20" s="64"/>
      <c r="G20" s="48"/>
      <c r="H20" s="64"/>
      <c r="I20" s="48"/>
      <c r="J20" s="63"/>
      <c r="K20" s="66"/>
      <c r="L20" s="63"/>
      <c r="M20" s="66"/>
      <c r="N20" s="63"/>
      <c r="O20" s="66"/>
    </row>
    <row r="21" spans="1:17" ht="16.5" customHeight="1" thickBot="1">
      <c r="A21" s="75" t="s">
        <v>122</v>
      </c>
      <c r="B21" s="79"/>
      <c r="C21" s="81"/>
      <c r="D21" s="51"/>
      <c r="E21" s="68">
        <f>SUM(E18:E20)</f>
        <v>30004442705</v>
      </c>
      <c r="F21" s="63"/>
      <c r="G21" s="68">
        <f>SUM(G18:G20)</f>
        <v>977711111</v>
      </c>
      <c r="H21" s="63"/>
      <c r="I21" s="68">
        <f>SUM(I18:I20)</f>
        <v>3000444271</v>
      </c>
      <c r="J21" s="63"/>
      <c r="K21" s="68">
        <f>SUM(K18:K20)</f>
        <v>9879900633</v>
      </c>
      <c r="L21" s="63"/>
      <c r="M21" s="68">
        <f>SUM(M18:M20)</f>
        <v>-4338934168</v>
      </c>
      <c r="N21" s="63"/>
      <c r="O21" s="68">
        <f>SUM(O18:O20)</f>
        <v>39523564552</v>
      </c>
    </row>
    <row r="22" spans="1:17" ht="16.5" customHeight="1" thickTop="1">
      <c r="A22" s="75"/>
      <c r="B22" s="79"/>
      <c r="C22" s="81"/>
      <c r="D22" s="51"/>
      <c r="E22" s="63"/>
      <c r="F22" s="64"/>
      <c r="G22" s="63"/>
      <c r="H22" s="64"/>
      <c r="I22" s="63"/>
      <c r="J22" s="63"/>
      <c r="K22" s="63"/>
      <c r="L22" s="63"/>
      <c r="M22" s="63"/>
      <c r="N22" s="63"/>
      <c r="O22" s="63"/>
      <c r="Q22" s="71"/>
    </row>
    <row r="23" spans="1:17" ht="16.5" customHeight="1">
      <c r="A23" s="75"/>
      <c r="B23" s="79"/>
      <c r="C23" s="81"/>
      <c r="D23" s="51"/>
      <c r="E23" s="63"/>
      <c r="F23" s="64"/>
      <c r="G23" s="63"/>
      <c r="H23" s="64"/>
      <c r="I23" s="63"/>
      <c r="J23" s="63"/>
      <c r="K23" s="63"/>
      <c r="L23" s="63"/>
      <c r="M23" s="63"/>
      <c r="N23" s="63"/>
      <c r="O23" s="63"/>
      <c r="Q23" s="71"/>
    </row>
    <row r="24" spans="1:17" ht="16.5" customHeight="1">
      <c r="A24" s="75"/>
      <c r="B24" s="79"/>
      <c r="C24" s="81"/>
      <c r="D24" s="51"/>
      <c r="E24" s="63"/>
      <c r="F24" s="64"/>
      <c r="G24" s="63"/>
      <c r="H24" s="64"/>
      <c r="I24" s="63"/>
      <c r="J24" s="63"/>
      <c r="K24" s="63"/>
      <c r="L24" s="63"/>
      <c r="M24" s="63"/>
      <c r="N24" s="63"/>
      <c r="O24" s="63"/>
    </row>
    <row r="25" spans="1:17" ht="16.5" customHeight="1">
      <c r="A25" s="75"/>
      <c r="B25" s="79"/>
      <c r="C25" s="81"/>
      <c r="D25" s="51"/>
      <c r="E25" s="63"/>
      <c r="F25" s="64"/>
      <c r="G25" s="63"/>
      <c r="H25" s="64"/>
      <c r="I25" s="63"/>
      <c r="J25" s="63"/>
      <c r="K25" s="63"/>
      <c r="L25" s="63"/>
      <c r="M25" s="63"/>
      <c r="N25" s="63"/>
      <c r="O25" s="63"/>
    </row>
    <row r="26" spans="1:17" ht="16.5" customHeight="1">
      <c r="A26" s="75"/>
      <c r="B26" s="79"/>
      <c r="C26" s="81"/>
      <c r="D26" s="51"/>
      <c r="E26" s="63"/>
      <c r="F26" s="64"/>
      <c r="G26" s="63"/>
      <c r="H26" s="64"/>
      <c r="I26" s="63"/>
      <c r="J26" s="63"/>
      <c r="K26" s="63"/>
      <c r="L26" s="63"/>
      <c r="M26" s="63"/>
      <c r="N26" s="63"/>
      <c r="O26" s="63"/>
    </row>
    <row r="27" spans="1:17" ht="16.5" customHeight="1">
      <c r="A27" s="75"/>
      <c r="B27" s="79"/>
      <c r="C27" s="81"/>
      <c r="D27" s="51"/>
      <c r="E27" s="63"/>
      <c r="F27" s="64"/>
      <c r="G27" s="63"/>
      <c r="H27" s="64"/>
      <c r="I27" s="63"/>
      <c r="J27" s="63"/>
      <c r="K27" s="63"/>
      <c r="L27" s="63"/>
      <c r="M27" s="63"/>
      <c r="N27" s="63"/>
      <c r="O27" s="63"/>
    </row>
    <row r="28" spans="1:17" ht="16.5" customHeight="1">
      <c r="A28" s="75"/>
      <c r="B28" s="79"/>
      <c r="C28" s="81"/>
      <c r="D28" s="51"/>
      <c r="E28" s="63"/>
      <c r="F28" s="64"/>
      <c r="G28" s="63"/>
      <c r="H28" s="64"/>
      <c r="I28" s="63"/>
      <c r="J28" s="63"/>
      <c r="K28" s="63"/>
      <c r="L28" s="63"/>
      <c r="M28" s="63"/>
      <c r="N28" s="63"/>
      <c r="O28" s="63"/>
    </row>
    <row r="29" spans="1:17" ht="16.5" customHeight="1">
      <c r="A29" s="75"/>
      <c r="B29" s="79"/>
      <c r="C29" s="81"/>
      <c r="D29" s="51"/>
      <c r="E29" s="63"/>
      <c r="F29" s="64"/>
      <c r="G29" s="63"/>
      <c r="H29" s="64"/>
      <c r="I29" s="63"/>
      <c r="J29" s="63"/>
      <c r="K29" s="63"/>
      <c r="L29" s="63"/>
      <c r="M29" s="63"/>
      <c r="N29" s="63"/>
      <c r="O29" s="63"/>
    </row>
    <row r="30" spans="1:17" ht="16.5" customHeight="1">
      <c r="A30" s="75"/>
      <c r="B30" s="79"/>
      <c r="C30" s="81"/>
      <c r="D30" s="51"/>
      <c r="E30" s="63"/>
      <c r="F30" s="64"/>
      <c r="G30" s="63"/>
      <c r="H30" s="64"/>
      <c r="I30" s="63"/>
      <c r="J30" s="63"/>
      <c r="K30" s="63"/>
      <c r="L30" s="63"/>
      <c r="M30" s="63"/>
      <c r="N30" s="63"/>
      <c r="O30" s="63"/>
    </row>
    <row r="31" spans="1:17" ht="19.5" customHeight="1">
      <c r="A31" s="75"/>
      <c r="B31" s="79"/>
      <c r="C31" s="217"/>
      <c r="D31" s="69"/>
      <c r="E31" s="63"/>
      <c r="F31" s="64"/>
      <c r="G31" s="63"/>
      <c r="H31" s="64"/>
      <c r="I31" s="71"/>
      <c r="J31" s="63"/>
      <c r="K31" s="63"/>
      <c r="L31" s="63"/>
      <c r="M31" s="63"/>
      <c r="N31" s="63"/>
      <c r="O31" s="63"/>
    </row>
    <row r="32" spans="1:17" ht="21.95" customHeight="1">
      <c r="A32" s="227" t="s">
        <v>77</v>
      </c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</row>
  </sheetData>
  <mergeCells count="3">
    <mergeCell ref="E6:O6"/>
    <mergeCell ref="I8:K8"/>
    <mergeCell ref="A32:O32"/>
  </mergeCells>
  <pageMargins left="0.8" right="0.8" top="0.5" bottom="0.6" header="0.49" footer="0.4"/>
  <pageSetup paperSize="9" firstPageNumber="6" fitToWidth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1"/>
  <sheetViews>
    <sheetView topLeftCell="A19" zoomScaleNormal="100" zoomScaleSheetLayoutView="115" workbookViewId="0">
      <selection activeCell="R95" sqref="R95"/>
    </sheetView>
  </sheetViews>
  <sheetFormatPr defaultColWidth="9.28515625" defaultRowHeight="12"/>
  <cols>
    <col min="1" max="3" width="1.7109375" style="80" customWidth="1"/>
    <col min="4" max="4" width="31.7109375" style="80" customWidth="1"/>
    <col min="5" max="5" width="4.7109375" style="53" customWidth="1"/>
    <col min="6" max="6" width="0.7109375" style="53" customWidth="1"/>
    <col min="7" max="7" width="11.85546875" style="104" customWidth="1"/>
    <col min="8" max="8" width="0.7109375" style="145" customWidth="1"/>
    <col min="9" max="9" width="11.85546875" style="104" customWidth="1"/>
    <col min="10" max="10" width="0.7109375" style="145" customWidth="1"/>
    <col min="11" max="11" width="13.28515625" style="104" customWidth="1"/>
    <col min="12" max="12" width="0.7109375" style="145" customWidth="1"/>
    <col min="13" max="13" width="13.28515625" style="104" customWidth="1"/>
    <col min="14" max="16384" width="9.28515625" style="53"/>
  </cols>
  <sheetData>
    <row r="1" spans="1:13" ht="16.5" customHeight="1">
      <c r="A1" s="93" t="s">
        <v>0</v>
      </c>
      <c r="B1" s="94"/>
      <c r="C1" s="94"/>
      <c r="D1" s="94"/>
      <c r="E1" s="95"/>
      <c r="F1" s="95"/>
      <c r="G1" s="96"/>
      <c r="H1" s="97"/>
      <c r="I1" s="96"/>
      <c r="J1" s="97"/>
      <c r="K1" s="98"/>
      <c r="L1" s="97"/>
      <c r="M1" s="98"/>
    </row>
    <row r="2" spans="1:13" ht="16.5" customHeight="1">
      <c r="A2" s="99" t="s">
        <v>62</v>
      </c>
      <c r="B2" s="100"/>
      <c r="C2" s="100"/>
      <c r="D2" s="100"/>
      <c r="E2" s="101"/>
      <c r="F2" s="101"/>
      <c r="G2" s="102"/>
      <c r="H2" s="103"/>
      <c r="I2" s="102"/>
      <c r="J2" s="103"/>
      <c r="L2" s="103"/>
    </row>
    <row r="3" spans="1:13" ht="16.5" customHeight="1">
      <c r="A3" s="105" t="s">
        <v>120</v>
      </c>
      <c r="B3" s="106"/>
      <c r="C3" s="106"/>
      <c r="D3" s="106"/>
      <c r="E3" s="107"/>
      <c r="F3" s="107"/>
      <c r="G3" s="108"/>
      <c r="H3" s="109"/>
      <c r="I3" s="108"/>
      <c r="J3" s="109"/>
      <c r="K3" s="110"/>
      <c r="L3" s="109"/>
      <c r="M3" s="110"/>
    </row>
    <row r="4" spans="1:13" ht="16.5" customHeight="1">
      <c r="A4" s="99"/>
      <c r="B4" s="100"/>
      <c r="C4" s="100"/>
      <c r="D4" s="100"/>
      <c r="E4" s="101"/>
      <c r="F4" s="101"/>
      <c r="G4" s="111"/>
      <c r="H4" s="112"/>
      <c r="I4" s="111"/>
      <c r="J4" s="112"/>
      <c r="K4" s="98"/>
      <c r="L4" s="112"/>
      <c r="M4" s="98"/>
    </row>
    <row r="5" spans="1:13" ht="16.5" customHeight="1">
      <c r="A5" s="99"/>
      <c r="B5" s="100"/>
      <c r="C5" s="100"/>
      <c r="D5" s="100"/>
      <c r="E5" s="101"/>
      <c r="F5" s="101"/>
      <c r="G5" s="111"/>
      <c r="H5" s="112"/>
      <c r="I5" s="111"/>
      <c r="J5" s="112"/>
      <c r="K5" s="98"/>
      <c r="L5" s="112"/>
      <c r="M5" s="98"/>
    </row>
    <row r="6" spans="1:13" ht="16.5" customHeight="1">
      <c r="A6" s="99"/>
      <c r="B6" s="99"/>
      <c r="C6" s="100"/>
      <c r="D6" s="100"/>
      <c r="E6" s="101"/>
      <c r="F6" s="101"/>
      <c r="G6" s="230" t="s">
        <v>2</v>
      </c>
      <c r="H6" s="230"/>
      <c r="I6" s="230"/>
      <c r="J6" s="113"/>
      <c r="K6" s="230" t="s">
        <v>3</v>
      </c>
      <c r="L6" s="230"/>
      <c r="M6" s="230"/>
    </row>
    <row r="7" spans="1:13" ht="16.5" customHeight="1">
      <c r="A7" s="99"/>
      <c r="B7" s="99"/>
      <c r="C7" s="100"/>
      <c r="D7" s="100"/>
      <c r="E7" s="101"/>
      <c r="F7" s="101"/>
      <c r="G7" s="114" t="s">
        <v>60</v>
      </c>
      <c r="H7" s="115"/>
      <c r="I7" s="114" t="s">
        <v>60</v>
      </c>
      <c r="J7" s="113"/>
      <c r="K7" s="114" t="s">
        <v>60</v>
      </c>
      <c r="L7" s="115"/>
      <c r="M7" s="114" t="s">
        <v>60</v>
      </c>
    </row>
    <row r="8" spans="1:13" ht="16.5" customHeight="1">
      <c r="A8" s="116"/>
      <c r="B8" s="116"/>
      <c r="C8" s="116"/>
      <c r="D8" s="116"/>
      <c r="E8" s="117" t="s">
        <v>45</v>
      </c>
      <c r="F8" s="118"/>
      <c r="G8" s="119" t="s">
        <v>119</v>
      </c>
      <c r="H8" s="120"/>
      <c r="I8" s="119" t="s">
        <v>105</v>
      </c>
      <c r="J8" s="120"/>
      <c r="K8" s="119" t="s">
        <v>119</v>
      </c>
      <c r="L8" s="120"/>
      <c r="M8" s="119" t="s">
        <v>105</v>
      </c>
    </row>
    <row r="9" spans="1:13" ht="16.5" customHeight="1">
      <c r="A9" s="116"/>
      <c r="B9" s="116"/>
      <c r="C9" s="116"/>
      <c r="D9" s="116"/>
      <c r="E9" s="121"/>
      <c r="F9" s="118"/>
      <c r="G9" s="122"/>
      <c r="H9" s="120"/>
      <c r="I9" s="123"/>
      <c r="J9" s="120"/>
      <c r="K9" s="122"/>
      <c r="L9" s="120"/>
      <c r="M9" s="123"/>
    </row>
    <row r="10" spans="1:13" ht="16.5" customHeight="1">
      <c r="A10" s="124" t="s">
        <v>46</v>
      </c>
      <c r="B10" s="94"/>
      <c r="C10" s="94"/>
      <c r="D10" s="94"/>
      <c r="E10" s="95"/>
      <c r="F10" s="95"/>
      <c r="G10" s="125"/>
      <c r="H10" s="97"/>
      <c r="I10" s="96"/>
      <c r="J10" s="97"/>
      <c r="K10" s="126"/>
      <c r="L10" s="97"/>
      <c r="M10" s="98"/>
    </row>
    <row r="11" spans="1:13" ht="16.5" customHeight="1">
      <c r="A11" s="94" t="s">
        <v>130</v>
      </c>
      <c r="B11" s="116"/>
      <c r="C11" s="94"/>
      <c r="D11" s="94"/>
      <c r="E11" s="95"/>
      <c r="F11" s="95"/>
      <c r="G11" s="126">
        <f>'PL4'!G25</f>
        <v>198380059</v>
      </c>
      <c r="H11" s="127"/>
      <c r="I11" s="98">
        <v>82614284</v>
      </c>
      <c r="J11" s="127"/>
      <c r="K11" s="126">
        <f>'PL4'!K25</f>
        <v>6605463098</v>
      </c>
      <c r="L11" s="127"/>
      <c r="M11" s="98">
        <v>2507095340</v>
      </c>
    </row>
    <row r="12" spans="1:13" ht="16.5" customHeight="1">
      <c r="A12" s="124" t="s">
        <v>47</v>
      </c>
      <c r="B12" s="116"/>
      <c r="C12" s="94"/>
      <c r="D12" s="94"/>
      <c r="E12" s="95"/>
      <c r="F12" s="95"/>
      <c r="G12" s="128"/>
      <c r="H12" s="127"/>
      <c r="I12" s="129"/>
      <c r="J12" s="127"/>
      <c r="K12" s="128"/>
      <c r="L12" s="127"/>
      <c r="M12" s="98"/>
    </row>
    <row r="13" spans="1:13" ht="16.5" customHeight="1">
      <c r="A13" s="124"/>
      <c r="B13" s="94" t="s">
        <v>48</v>
      </c>
      <c r="C13" s="94"/>
      <c r="D13" s="94"/>
      <c r="E13" s="130"/>
      <c r="F13" s="95"/>
      <c r="G13" s="126">
        <v>-23189</v>
      </c>
      <c r="H13" s="127"/>
      <c r="I13" s="98">
        <v>-23326</v>
      </c>
      <c r="J13" s="127"/>
      <c r="K13" s="126">
        <v>-767339</v>
      </c>
      <c r="L13" s="127"/>
      <c r="M13" s="98">
        <v>-706999</v>
      </c>
    </row>
    <row r="14" spans="1:13" ht="16.5" customHeight="1">
      <c r="A14" s="124"/>
      <c r="B14" s="94" t="s">
        <v>32</v>
      </c>
      <c r="C14" s="94"/>
      <c r="D14" s="94"/>
      <c r="E14" s="130"/>
      <c r="F14" s="95"/>
      <c r="G14" s="128">
        <v>1220987</v>
      </c>
      <c r="H14" s="127"/>
      <c r="I14" s="129">
        <v>1739799</v>
      </c>
      <c r="J14" s="127"/>
      <c r="K14" s="128">
        <v>40575516</v>
      </c>
      <c r="L14" s="127"/>
      <c r="M14" s="98">
        <v>52962389</v>
      </c>
    </row>
    <row r="15" spans="1:13" ht="16.5" customHeight="1">
      <c r="A15" s="116"/>
      <c r="B15" s="94" t="s">
        <v>49</v>
      </c>
      <c r="C15" s="116"/>
      <c r="D15" s="116"/>
      <c r="E15" s="118">
        <v>7</v>
      </c>
      <c r="F15" s="130"/>
      <c r="G15" s="128">
        <v>18239913</v>
      </c>
      <c r="H15" s="127"/>
      <c r="I15" s="129">
        <v>22213208</v>
      </c>
      <c r="J15" s="127"/>
      <c r="K15" s="128">
        <v>605886499</v>
      </c>
      <c r="L15" s="127"/>
      <c r="M15" s="98">
        <v>675889698</v>
      </c>
    </row>
    <row r="16" spans="1:13" ht="16.5" customHeight="1">
      <c r="A16" s="116"/>
      <c r="B16" s="94" t="s">
        <v>111</v>
      </c>
      <c r="C16" s="116"/>
      <c r="D16" s="116"/>
      <c r="E16" s="118"/>
      <c r="F16" s="130"/>
      <c r="G16" s="128">
        <v>310734</v>
      </c>
      <c r="H16" s="127"/>
      <c r="I16" s="129">
        <v>344643</v>
      </c>
      <c r="J16" s="127"/>
      <c r="K16" s="128">
        <v>10319385</v>
      </c>
      <c r="L16" s="127"/>
      <c r="M16" s="98">
        <v>10483013</v>
      </c>
    </row>
    <row r="17" spans="1:13" ht="16.5" customHeight="1">
      <c r="A17" s="116"/>
      <c r="B17" s="94" t="s">
        <v>30</v>
      </c>
      <c r="C17" s="94"/>
      <c r="D17" s="116"/>
      <c r="E17" s="118"/>
      <c r="F17" s="130"/>
      <c r="G17" s="128">
        <v>-8447019</v>
      </c>
      <c r="H17" s="127"/>
      <c r="I17" s="129">
        <v>-7059690</v>
      </c>
      <c r="J17" s="127"/>
      <c r="K17" s="126">
        <v>-280719013</v>
      </c>
      <c r="L17" s="127"/>
      <c r="M17" s="98">
        <v>-215054432</v>
      </c>
    </row>
    <row r="18" spans="1:13" s="139" customFormat="1" ht="16.5" customHeight="1">
      <c r="A18" s="131"/>
      <c r="B18" s="132" t="s">
        <v>109</v>
      </c>
      <c r="C18" s="133"/>
      <c r="D18" s="131"/>
      <c r="E18" s="134"/>
      <c r="F18" s="135"/>
      <c r="G18" s="136">
        <v>6818924</v>
      </c>
      <c r="H18" s="137"/>
      <c r="I18" s="138">
        <v>9908213</v>
      </c>
      <c r="J18" s="137"/>
      <c r="K18" s="136">
        <v>227838189</v>
      </c>
      <c r="L18" s="137"/>
      <c r="M18" s="98">
        <v>303547630</v>
      </c>
    </row>
    <row r="19" spans="1:13" s="65" customFormat="1" ht="16.5" customHeight="1">
      <c r="A19" s="94"/>
      <c r="B19" s="94" t="s">
        <v>131</v>
      </c>
      <c r="C19" s="94"/>
      <c r="D19" s="94"/>
      <c r="E19" s="140"/>
      <c r="F19" s="95"/>
      <c r="G19" s="128">
        <v>235842</v>
      </c>
      <c r="H19" s="127"/>
      <c r="I19" s="129">
        <v>285700</v>
      </c>
      <c r="J19" s="127"/>
      <c r="K19" s="128">
        <v>7878879</v>
      </c>
      <c r="L19" s="127"/>
      <c r="M19" s="98">
        <v>8842920</v>
      </c>
    </row>
    <row r="20" spans="1:13" s="65" customFormat="1" ht="16.5" customHeight="1">
      <c r="A20" s="94"/>
      <c r="B20" s="94" t="s">
        <v>134</v>
      </c>
      <c r="C20" s="94"/>
      <c r="D20" s="94"/>
      <c r="E20" s="118"/>
      <c r="F20" s="95"/>
      <c r="G20" s="128">
        <v>11781242</v>
      </c>
      <c r="H20" s="127"/>
      <c r="I20" s="129">
        <v>0</v>
      </c>
      <c r="J20" s="127"/>
      <c r="K20" s="128">
        <v>394145000</v>
      </c>
      <c r="L20" s="127"/>
      <c r="M20" s="98">
        <v>0</v>
      </c>
    </row>
    <row r="21" spans="1:13" s="65" customFormat="1" ht="16.5" customHeight="1">
      <c r="A21" s="94"/>
      <c r="B21" s="94" t="s">
        <v>69</v>
      </c>
      <c r="C21" s="94"/>
      <c r="D21" s="94"/>
      <c r="E21" s="118"/>
      <c r="F21" s="95"/>
      <c r="G21" s="128">
        <v>314282</v>
      </c>
      <c r="H21" s="127"/>
      <c r="I21" s="129">
        <v>403537</v>
      </c>
      <c r="J21" s="127"/>
      <c r="K21" s="128">
        <v>10481200</v>
      </c>
      <c r="L21" s="127"/>
      <c r="M21" s="98">
        <v>12275679</v>
      </c>
    </row>
    <row r="22" spans="1:13" s="65" customFormat="1" ht="16.5" customHeight="1">
      <c r="A22" s="124" t="s">
        <v>50</v>
      </c>
      <c r="B22" s="124"/>
      <c r="C22" s="124"/>
      <c r="D22" s="94"/>
      <c r="E22" s="95"/>
      <c r="F22" s="95"/>
      <c r="G22" s="128"/>
      <c r="H22" s="127"/>
      <c r="I22" s="129"/>
      <c r="J22" s="127"/>
      <c r="K22" s="128"/>
      <c r="L22" s="127"/>
      <c r="M22" s="98"/>
    </row>
    <row r="23" spans="1:13" ht="16.5" customHeight="1">
      <c r="A23" s="116"/>
      <c r="B23" s="94" t="s">
        <v>66</v>
      </c>
      <c r="C23" s="116"/>
      <c r="D23" s="116"/>
      <c r="E23" s="130"/>
      <c r="F23" s="130"/>
      <c r="G23" s="128">
        <v>-255766778</v>
      </c>
      <c r="H23" s="127"/>
      <c r="I23" s="129">
        <v>-21010815</v>
      </c>
      <c r="J23" s="127"/>
      <c r="K23" s="128">
        <v>-8499873019</v>
      </c>
      <c r="L23" s="127"/>
      <c r="M23" s="98">
        <v>-640037745</v>
      </c>
    </row>
    <row r="24" spans="1:13" ht="16.5" customHeight="1">
      <c r="A24" s="116"/>
      <c r="B24" s="94" t="s">
        <v>51</v>
      </c>
      <c r="C24" s="116"/>
      <c r="D24" s="116"/>
      <c r="E24" s="130"/>
      <c r="F24" s="130"/>
      <c r="G24" s="126">
        <v>-283240931</v>
      </c>
      <c r="H24" s="127"/>
      <c r="I24" s="98">
        <v>-112948218</v>
      </c>
      <c r="J24" s="127"/>
      <c r="K24" s="126">
        <v>-9412918894</v>
      </c>
      <c r="L24" s="127"/>
      <c r="M24" s="98">
        <v>-3440662494</v>
      </c>
    </row>
    <row r="25" spans="1:13" ht="16.5" customHeight="1">
      <c r="A25" s="116"/>
      <c r="B25" s="94" t="s">
        <v>102</v>
      </c>
      <c r="C25" s="116"/>
      <c r="D25" s="116"/>
      <c r="E25" s="130"/>
      <c r="F25" s="130"/>
      <c r="G25" s="126">
        <v>-488252</v>
      </c>
      <c r="H25" s="127"/>
      <c r="I25" s="98">
        <v>43162</v>
      </c>
      <c r="J25" s="127"/>
      <c r="K25" s="126">
        <v>-16226019</v>
      </c>
      <c r="L25" s="127"/>
      <c r="M25" s="98">
        <v>1314828</v>
      </c>
    </row>
    <row r="26" spans="1:13" ht="16.5" customHeight="1">
      <c r="A26" s="116"/>
      <c r="B26" s="94" t="s">
        <v>67</v>
      </c>
      <c r="C26" s="116"/>
      <c r="D26" s="116"/>
      <c r="E26" s="141"/>
      <c r="F26" s="141"/>
      <c r="G26" s="128">
        <v>290805055</v>
      </c>
      <c r="H26" s="127"/>
      <c r="I26" s="129">
        <v>74554060</v>
      </c>
      <c r="J26" s="127"/>
      <c r="K26" s="128">
        <v>9664296716</v>
      </c>
      <c r="L26" s="127"/>
      <c r="M26" s="98">
        <v>2271088139</v>
      </c>
    </row>
    <row r="27" spans="1:13" ht="16.5" customHeight="1">
      <c r="A27" s="116"/>
      <c r="B27" s="94" t="s">
        <v>14</v>
      </c>
      <c r="C27" s="94"/>
      <c r="D27" s="116"/>
      <c r="E27" s="141"/>
      <c r="F27" s="141"/>
      <c r="G27" s="142">
        <v>-7437300</v>
      </c>
      <c r="H27" s="127"/>
      <c r="I27" s="143">
        <v>-7797538</v>
      </c>
      <c r="J27" s="127"/>
      <c r="K27" s="142">
        <v>-247163097</v>
      </c>
      <c r="L27" s="127"/>
      <c r="M27" s="143">
        <v>-237530943</v>
      </c>
    </row>
    <row r="28" spans="1:13" ht="16.5" customHeight="1">
      <c r="A28" s="116"/>
      <c r="B28" s="116"/>
      <c r="C28" s="116"/>
      <c r="D28" s="116"/>
      <c r="E28" s="130"/>
      <c r="F28" s="130"/>
      <c r="G28" s="144"/>
      <c r="I28" s="146"/>
      <c r="K28" s="144"/>
      <c r="L28" s="147"/>
      <c r="M28" s="146"/>
    </row>
    <row r="29" spans="1:13" ht="16.5" customHeight="1">
      <c r="A29" s="124" t="s">
        <v>138</v>
      </c>
      <c r="B29" s="116"/>
      <c r="C29" s="116"/>
      <c r="D29" s="116"/>
      <c r="E29" s="118"/>
      <c r="F29" s="130"/>
      <c r="G29" s="128">
        <f>SUM(G11:G27)</f>
        <v>-27296431</v>
      </c>
      <c r="H29" s="127"/>
      <c r="I29" s="129">
        <f>SUM(I11:I27)</f>
        <v>43267019</v>
      </c>
      <c r="J29" s="127"/>
      <c r="K29" s="128">
        <f>SUM(K11:K27)</f>
        <v>-890782899</v>
      </c>
      <c r="L29" s="127"/>
      <c r="M29" s="129">
        <f>SUM(M11:M27)</f>
        <v>1309507023</v>
      </c>
    </row>
    <row r="30" spans="1:13" ht="16.5" customHeight="1">
      <c r="A30" s="116"/>
      <c r="B30" s="94" t="s">
        <v>52</v>
      </c>
      <c r="C30" s="116"/>
      <c r="D30" s="116"/>
      <c r="E30" s="118"/>
      <c r="F30" s="130"/>
      <c r="G30" s="128">
        <v>24082</v>
      </c>
      <c r="H30" s="127"/>
      <c r="I30" s="129">
        <v>21582</v>
      </c>
      <c r="J30" s="127"/>
      <c r="K30" s="128">
        <v>797401</v>
      </c>
      <c r="L30" s="127"/>
      <c r="M30" s="129">
        <v>651224</v>
      </c>
    </row>
    <row r="31" spans="1:13" ht="16.5" customHeight="1">
      <c r="A31" s="116"/>
      <c r="B31" s="94" t="s">
        <v>59</v>
      </c>
      <c r="C31" s="116"/>
      <c r="D31" s="116"/>
      <c r="E31" s="118"/>
      <c r="F31" s="130"/>
      <c r="G31" s="126">
        <v>-1214420</v>
      </c>
      <c r="H31" s="97"/>
      <c r="I31" s="98">
        <v>-1751468</v>
      </c>
      <c r="K31" s="126">
        <v>-40380902</v>
      </c>
      <c r="L31" s="97"/>
      <c r="M31" s="98">
        <v>-52996489</v>
      </c>
    </row>
    <row r="32" spans="1:13" ht="16.5" customHeight="1">
      <c r="A32" s="116"/>
      <c r="B32" s="94" t="s">
        <v>53</v>
      </c>
      <c r="C32" s="116"/>
      <c r="D32" s="116"/>
      <c r="E32" s="118"/>
      <c r="F32" s="130"/>
      <c r="G32" s="148">
        <v>-304426</v>
      </c>
      <c r="H32" s="97"/>
      <c r="I32" s="110">
        <v>-134159</v>
      </c>
      <c r="J32" s="149"/>
      <c r="K32" s="148">
        <v>-10014264</v>
      </c>
      <c r="L32" s="149"/>
      <c r="M32" s="110">
        <v>-4105588</v>
      </c>
    </row>
    <row r="33" spans="1:13" ht="16.5" customHeight="1">
      <c r="A33" s="116"/>
      <c r="B33" s="94"/>
      <c r="C33" s="116"/>
      <c r="D33" s="116"/>
      <c r="E33" s="118"/>
      <c r="F33" s="130"/>
      <c r="G33" s="126"/>
      <c r="H33" s="97"/>
      <c r="I33" s="98"/>
      <c r="J33" s="149"/>
      <c r="K33" s="126"/>
      <c r="L33" s="149"/>
      <c r="M33" s="98"/>
    </row>
    <row r="34" spans="1:13" ht="16.5" customHeight="1">
      <c r="A34" s="124" t="s">
        <v>135</v>
      </c>
      <c r="B34" s="124"/>
      <c r="C34" s="116"/>
      <c r="D34" s="116"/>
      <c r="E34" s="118"/>
      <c r="F34" s="130"/>
      <c r="G34" s="126"/>
      <c r="H34" s="97"/>
      <c r="I34" s="98"/>
      <c r="J34" s="149"/>
      <c r="K34" s="126"/>
      <c r="M34" s="98"/>
    </row>
    <row r="35" spans="1:13" ht="16.5" customHeight="1">
      <c r="A35" s="124"/>
      <c r="B35" s="124" t="s">
        <v>115</v>
      </c>
      <c r="C35" s="116"/>
      <c r="D35" s="116"/>
      <c r="E35" s="118"/>
      <c r="F35" s="130"/>
      <c r="G35" s="142">
        <f>SUM(G29:G32)</f>
        <v>-28791195</v>
      </c>
      <c r="H35" s="127"/>
      <c r="I35" s="143">
        <f>SUM(I29:I32)</f>
        <v>41402974</v>
      </c>
      <c r="J35" s="127"/>
      <c r="K35" s="142">
        <f>SUM(K29:K32)</f>
        <v>-940380664</v>
      </c>
      <c r="L35" s="127"/>
      <c r="M35" s="143">
        <f>SUM(M29:M32)</f>
        <v>1253056170</v>
      </c>
    </row>
    <row r="36" spans="1:13" ht="16.5" customHeight="1">
      <c r="A36" s="124"/>
      <c r="B36" s="124"/>
      <c r="C36" s="116"/>
      <c r="D36" s="116"/>
      <c r="E36" s="118"/>
      <c r="F36" s="130"/>
      <c r="G36" s="146"/>
      <c r="I36" s="146"/>
      <c r="K36" s="98"/>
      <c r="M36" s="98"/>
    </row>
    <row r="37" spans="1:13" ht="16.5" customHeight="1">
      <c r="A37" s="116"/>
      <c r="B37" s="124"/>
      <c r="C37" s="116"/>
      <c r="D37" s="116"/>
      <c r="E37" s="118"/>
      <c r="F37" s="130"/>
      <c r="K37" s="98"/>
      <c r="M37" s="98"/>
    </row>
    <row r="38" spans="1:13" ht="16.5" customHeight="1">
      <c r="A38" s="116"/>
      <c r="B38" s="124"/>
      <c r="C38" s="116"/>
      <c r="D38" s="116"/>
      <c r="E38" s="118"/>
      <c r="F38" s="130"/>
      <c r="K38" s="98"/>
      <c r="M38" s="98"/>
    </row>
    <row r="39" spans="1:13" ht="16.5" customHeight="1">
      <c r="A39" s="116"/>
      <c r="B39" s="124"/>
      <c r="C39" s="116"/>
      <c r="D39" s="116"/>
      <c r="E39" s="118"/>
      <c r="F39" s="130"/>
      <c r="K39" s="98"/>
      <c r="M39" s="98"/>
    </row>
    <row r="40" spans="1:13" ht="16.5" customHeight="1">
      <c r="A40" s="116"/>
      <c r="B40" s="124"/>
      <c r="C40" s="116"/>
      <c r="D40" s="116"/>
      <c r="E40" s="118"/>
      <c r="F40" s="130"/>
      <c r="K40" s="98"/>
      <c r="M40" s="98"/>
    </row>
    <row r="41" spans="1:13" ht="16.5" customHeight="1">
      <c r="A41" s="116"/>
      <c r="B41" s="124"/>
      <c r="C41" s="116"/>
      <c r="D41" s="116"/>
      <c r="E41" s="118"/>
      <c r="F41" s="130"/>
      <c r="K41" s="98"/>
      <c r="M41" s="98"/>
    </row>
    <row r="42" spans="1:13" ht="16.5" customHeight="1">
      <c r="A42" s="116"/>
      <c r="B42" s="124"/>
      <c r="C42" s="116"/>
      <c r="D42" s="116"/>
      <c r="E42" s="118"/>
      <c r="F42" s="130"/>
      <c r="K42" s="98"/>
      <c r="M42" s="98"/>
    </row>
    <row r="43" spans="1:13" ht="16.5" customHeight="1">
      <c r="A43" s="116"/>
      <c r="B43" s="124"/>
      <c r="C43" s="116"/>
      <c r="D43" s="116"/>
      <c r="E43" s="118"/>
      <c r="F43" s="130"/>
      <c r="K43" s="98"/>
      <c r="M43" s="98"/>
    </row>
    <row r="44" spans="1:13" ht="16.5" customHeight="1">
      <c r="A44" s="116"/>
      <c r="B44" s="124"/>
      <c r="C44" s="116"/>
      <c r="D44" s="116"/>
      <c r="E44" s="118"/>
      <c r="F44" s="130"/>
      <c r="K44" s="98"/>
      <c r="M44" s="98"/>
    </row>
    <row r="45" spans="1:13" ht="16.5" customHeight="1">
      <c r="A45" s="116"/>
      <c r="B45" s="124"/>
      <c r="C45" s="116"/>
      <c r="D45" s="116"/>
      <c r="E45" s="118"/>
      <c r="F45" s="130"/>
      <c r="K45" s="98"/>
      <c r="M45" s="98"/>
    </row>
    <row r="46" spans="1:13" ht="16.5" customHeight="1">
      <c r="A46" s="116"/>
      <c r="B46" s="124"/>
      <c r="C46" s="116"/>
      <c r="D46" s="116"/>
      <c r="E46" s="118"/>
      <c r="F46" s="130"/>
      <c r="K46" s="98"/>
      <c r="M46" s="98"/>
    </row>
    <row r="47" spans="1:13" ht="16.5" customHeight="1">
      <c r="A47" s="116"/>
      <c r="B47" s="124"/>
      <c r="C47" s="116"/>
      <c r="D47" s="116"/>
      <c r="E47" s="118"/>
      <c r="F47" s="130"/>
      <c r="K47" s="98"/>
      <c r="M47" s="98"/>
    </row>
    <row r="48" spans="1:13" ht="16.5" customHeight="1">
      <c r="A48" s="116"/>
      <c r="B48" s="124"/>
      <c r="C48" s="116"/>
      <c r="D48" s="116"/>
      <c r="E48" s="118"/>
      <c r="F48" s="130"/>
      <c r="K48" s="98"/>
      <c r="M48" s="98"/>
    </row>
    <row r="49" spans="1:13" ht="9" customHeight="1">
      <c r="A49" s="116"/>
      <c r="B49" s="124"/>
      <c r="C49" s="116"/>
      <c r="D49" s="116"/>
      <c r="E49" s="118"/>
      <c r="F49" s="130"/>
      <c r="K49" s="98"/>
      <c r="M49" s="98"/>
    </row>
    <row r="50" spans="1:13" ht="12.75" customHeight="1">
      <c r="A50" s="116"/>
      <c r="B50" s="124"/>
      <c r="C50" s="116"/>
      <c r="D50" s="116"/>
      <c r="E50" s="118"/>
      <c r="F50" s="130"/>
      <c r="K50" s="98"/>
      <c r="M50" s="98"/>
    </row>
    <row r="51" spans="1:13" s="215" customFormat="1" ht="21.95" customHeight="1">
      <c r="A51" s="211" t="s">
        <v>77</v>
      </c>
      <c r="B51" s="209"/>
      <c r="C51" s="209"/>
      <c r="D51" s="209"/>
      <c r="E51" s="209"/>
      <c r="F51" s="209"/>
      <c r="G51" s="209"/>
      <c r="H51" s="209"/>
      <c r="I51" s="210"/>
      <c r="J51" s="209"/>
      <c r="K51" s="209"/>
      <c r="L51" s="209"/>
      <c r="M51" s="210"/>
    </row>
    <row r="52" spans="1:13" ht="16.5" customHeight="1">
      <c r="A52" s="124" t="s">
        <v>0</v>
      </c>
      <c r="B52" s="94"/>
      <c r="C52" s="94"/>
      <c r="D52" s="94"/>
      <c r="E52" s="95"/>
      <c r="F52" s="95"/>
      <c r="G52" s="96"/>
      <c r="H52" s="97"/>
      <c r="I52" s="96"/>
      <c r="J52" s="97"/>
      <c r="K52" s="98"/>
      <c r="L52" s="97"/>
      <c r="M52" s="98"/>
    </row>
    <row r="53" spans="1:13" ht="16.5" customHeight="1">
      <c r="A53" s="99" t="s">
        <v>62</v>
      </c>
      <c r="B53" s="100"/>
      <c r="C53" s="100"/>
      <c r="D53" s="100"/>
      <c r="E53" s="101"/>
      <c r="F53" s="101"/>
      <c r="G53" s="102"/>
      <c r="H53" s="103"/>
      <c r="I53" s="102"/>
      <c r="J53" s="103"/>
      <c r="L53" s="103"/>
    </row>
    <row r="54" spans="1:13" ht="16.5" customHeight="1">
      <c r="A54" s="105" t="str">
        <f>A3</f>
        <v>For the three-month period ended 31 March 2022</v>
      </c>
      <c r="B54" s="106"/>
      <c r="C54" s="106"/>
      <c r="D54" s="106"/>
      <c r="E54" s="107"/>
      <c r="F54" s="107"/>
      <c r="G54" s="108"/>
      <c r="H54" s="109"/>
      <c r="I54" s="108"/>
      <c r="J54" s="109"/>
      <c r="K54" s="110"/>
      <c r="L54" s="109"/>
      <c r="M54" s="110"/>
    </row>
    <row r="55" spans="1:13" ht="16.5" customHeight="1">
      <c r="A55" s="99"/>
      <c r="B55" s="100"/>
      <c r="C55" s="100"/>
      <c r="D55" s="100"/>
      <c r="E55" s="101"/>
      <c r="F55" s="101"/>
      <c r="G55" s="111"/>
      <c r="H55" s="112"/>
      <c r="I55" s="111"/>
      <c r="J55" s="112"/>
      <c r="K55" s="98"/>
      <c r="L55" s="112"/>
      <c r="M55" s="98"/>
    </row>
    <row r="56" spans="1:13" ht="16.5" customHeight="1">
      <c r="A56" s="99"/>
      <c r="B56" s="100"/>
      <c r="C56" s="100"/>
      <c r="D56" s="100"/>
      <c r="E56" s="101"/>
      <c r="F56" s="101"/>
      <c r="G56" s="111"/>
      <c r="H56" s="112"/>
      <c r="I56" s="111"/>
      <c r="J56" s="112"/>
      <c r="K56" s="98"/>
      <c r="L56" s="112"/>
      <c r="M56" s="98"/>
    </row>
    <row r="57" spans="1:13" ht="16.5" customHeight="1">
      <c r="A57" s="99"/>
      <c r="B57" s="99"/>
      <c r="C57" s="100"/>
      <c r="D57" s="100"/>
      <c r="E57" s="101"/>
      <c r="F57" s="101"/>
      <c r="G57" s="230" t="s">
        <v>2</v>
      </c>
      <c r="H57" s="230"/>
      <c r="I57" s="230"/>
      <c r="J57" s="113"/>
      <c r="K57" s="230" t="s">
        <v>3</v>
      </c>
      <c r="L57" s="230"/>
      <c r="M57" s="230"/>
    </row>
    <row r="58" spans="1:13" ht="16.5" customHeight="1">
      <c r="A58" s="99"/>
      <c r="B58" s="99"/>
      <c r="C58" s="100"/>
      <c r="D58" s="100"/>
      <c r="E58" s="101"/>
      <c r="F58" s="101"/>
      <c r="G58" s="114" t="s">
        <v>60</v>
      </c>
      <c r="H58" s="115"/>
      <c r="I58" s="114" t="s">
        <v>60</v>
      </c>
      <c r="J58" s="113"/>
      <c r="K58" s="114" t="s">
        <v>60</v>
      </c>
      <c r="L58" s="115"/>
      <c r="M58" s="114" t="s">
        <v>60</v>
      </c>
    </row>
    <row r="59" spans="1:13" ht="16.5" customHeight="1">
      <c r="A59" s="116"/>
      <c r="B59" s="116"/>
      <c r="C59" s="116"/>
      <c r="D59" s="116"/>
      <c r="E59" s="150" t="s">
        <v>45</v>
      </c>
      <c r="F59" s="118"/>
      <c r="G59" s="119" t="s">
        <v>119</v>
      </c>
      <c r="H59" s="120"/>
      <c r="I59" s="119" t="s">
        <v>105</v>
      </c>
      <c r="J59" s="120"/>
      <c r="K59" s="119" t="s">
        <v>119</v>
      </c>
      <c r="L59" s="120"/>
      <c r="M59" s="119" t="s">
        <v>105</v>
      </c>
    </row>
    <row r="60" spans="1:13" ht="16.5" customHeight="1">
      <c r="A60" s="116"/>
      <c r="B60" s="116"/>
      <c r="C60" s="116"/>
      <c r="D60" s="116"/>
      <c r="E60" s="101"/>
      <c r="F60" s="118"/>
      <c r="G60" s="151"/>
      <c r="H60" s="120"/>
      <c r="I60" s="152"/>
      <c r="J60" s="120"/>
      <c r="K60" s="151"/>
      <c r="L60" s="120"/>
      <c r="M60" s="152"/>
    </row>
    <row r="61" spans="1:13" ht="16.5" customHeight="1">
      <c r="A61" s="124" t="s">
        <v>54</v>
      </c>
      <c r="B61" s="116"/>
      <c r="C61" s="116"/>
      <c r="D61" s="116"/>
      <c r="E61" s="118"/>
      <c r="F61" s="130"/>
      <c r="G61" s="153"/>
      <c r="K61" s="153"/>
    </row>
    <row r="62" spans="1:13" ht="16.5" customHeight="1">
      <c r="A62" s="94" t="s">
        <v>140</v>
      </c>
      <c r="B62" s="94"/>
      <c r="C62" s="94"/>
      <c r="D62" s="94"/>
      <c r="E62" s="118"/>
      <c r="F62" s="130"/>
      <c r="G62" s="153"/>
      <c r="K62" s="153"/>
    </row>
    <row r="63" spans="1:13" ht="16.5" customHeight="1">
      <c r="A63" s="94"/>
      <c r="B63" s="94" t="s">
        <v>141</v>
      </c>
      <c r="C63" s="94"/>
      <c r="D63" s="94"/>
      <c r="E63" s="118"/>
      <c r="F63" s="130"/>
      <c r="G63" s="148">
        <v>-1249013</v>
      </c>
      <c r="I63" s="110">
        <v>-207777</v>
      </c>
      <c r="K63" s="148">
        <v>-41508334</v>
      </c>
      <c r="L63" s="97"/>
      <c r="M63" s="110">
        <v>-6329368</v>
      </c>
    </row>
    <row r="64" spans="1:13" ht="16.5" customHeight="1">
      <c r="A64" s="116"/>
      <c r="B64" s="116"/>
      <c r="C64" s="116"/>
      <c r="D64" s="116"/>
      <c r="E64" s="118"/>
      <c r="F64" s="130"/>
      <c r="G64" s="126"/>
      <c r="I64" s="98"/>
      <c r="K64" s="126"/>
      <c r="L64" s="97"/>
      <c r="M64" s="98"/>
    </row>
    <row r="65" spans="1:14" ht="16.5" customHeight="1">
      <c r="A65" s="124" t="s">
        <v>87</v>
      </c>
      <c r="B65" s="116"/>
      <c r="C65" s="116"/>
      <c r="D65" s="116"/>
      <c r="E65" s="118"/>
      <c r="F65" s="130"/>
      <c r="G65" s="148">
        <f>SUM(G63:G63)</f>
        <v>-1249013</v>
      </c>
      <c r="I65" s="110">
        <f>SUM(I63:I63)</f>
        <v>-207777</v>
      </c>
      <c r="K65" s="148">
        <f>SUM(K63:K63)</f>
        <v>-41508334</v>
      </c>
      <c r="L65" s="97"/>
      <c r="M65" s="110">
        <f>SUM(M63:M63)</f>
        <v>-6329368</v>
      </c>
    </row>
    <row r="66" spans="1:14" ht="16.5" customHeight="1">
      <c r="A66" s="116"/>
      <c r="B66" s="116"/>
      <c r="C66" s="116"/>
      <c r="D66" s="116"/>
      <c r="E66" s="130"/>
      <c r="F66" s="130"/>
      <c r="G66" s="126"/>
      <c r="I66" s="98"/>
      <c r="K66" s="126"/>
      <c r="M66" s="98"/>
    </row>
    <row r="67" spans="1:14" ht="16.5" customHeight="1">
      <c r="A67" s="4" t="s">
        <v>65</v>
      </c>
      <c r="B67" s="116"/>
      <c r="C67" s="116"/>
      <c r="D67" s="116"/>
      <c r="E67" s="130"/>
      <c r="F67" s="130"/>
      <c r="G67" s="126"/>
      <c r="I67" s="98"/>
      <c r="K67" s="126"/>
      <c r="M67" s="98"/>
    </row>
    <row r="68" spans="1:14" ht="16.5" customHeight="1">
      <c r="A68" s="216" t="s">
        <v>132</v>
      </c>
      <c r="B68" s="116"/>
      <c r="C68" s="116"/>
      <c r="D68" s="116"/>
      <c r="E68" s="130"/>
      <c r="F68" s="130"/>
      <c r="G68" s="126"/>
      <c r="I68" s="98"/>
      <c r="K68" s="126"/>
      <c r="M68" s="98"/>
    </row>
    <row r="69" spans="1:14" ht="16.5" customHeight="1">
      <c r="B69" s="216" t="s">
        <v>85</v>
      </c>
      <c r="C69" s="216"/>
      <c r="D69" s="116"/>
      <c r="E69" s="154">
        <v>8</v>
      </c>
      <c r="F69" s="130"/>
      <c r="G69" s="148">
        <v>-15000000</v>
      </c>
      <c r="I69" s="110">
        <v>0</v>
      </c>
      <c r="K69" s="148">
        <v>-505425000</v>
      </c>
      <c r="M69" s="110">
        <v>0</v>
      </c>
    </row>
    <row r="70" spans="1:14" ht="16.5" customHeight="1">
      <c r="A70" s="116"/>
      <c r="B70" s="116"/>
      <c r="C70" s="116"/>
      <c r="D70" s="116"/>
      <c r="E70" s="130"/>
      <c r="F70" s="130"/>
      <c r="G70" s="126"/>
      <c r="I70" s="98"/>
      <c r="K70" s="126"/>
      <c r="M70" s="98"/>
    </row>
    <row r="71" spans="1:14" ht="16.5" customHeight="1">
      <c r="A71" s="4" t="s">
        <v>136</v>
      </c>
      <c r="B71" s="116"/>
      <c r="C71" s="116"/>
      <c r="D71" s="116"/>
      <c r="E71" s="130"/>
      <c r="F71" s="130"/>
      <c r="G71" s="142">
        <f>SUM(G68:G69)</f>
        <v>-15000000</v>
      </c>
      <c r="I71" s="143">
        <f>SUM(I69)</f>
        <v>0</v>
      </c>
      <c r="K71" s="142">
        <f>SUM(K68:K69)</f>
        <v>-505425000</v>
      </c>
      <c r="M71" s="143">
        <f>SUM(M69)</f>
        <v>0</v>
      </c>
    </row>
    <row r="72" spans="1:14" ht="16.5" customHeight="1">
      <c r="A72" s="116"/>
      <c r="B72" s="116"/>
      <c r="C72" s="116"/>
      <c r="D72" s="116"/>
      <c r="E72" s="130"/>
      <c r="F72" s="130"/>
      <c r="G72" s="126"/>
      <c r="I72" s="98"/>
      <c r="K72" s="126"/>
      <c r="M72" s="98"/>
    </row>
    <row r="73" spans="1:14" ht="16.5" customHeight="1">
      <c r="A73" s="124" t="s">
        <v>142</v>
      </c>
      <c r="B73" s="124"/>
      <c r="C73" s="124"/>
      <c r="D73" s="116"/>
      <c r="E73" s="130"/>
      <c r="F73" s="130"/>
      <c r="G73" s="126"/>
      <c r="I73" s="98"/>
      <c r="K73" s="126"/>
      <c r="M73" s="98"/>
    </row>
    <row r="74" spans="1:14" ht="16.5" customHeight="1">
      <c r="A74" s="124"/>
      <c r="B74" s="124" t="s">
        <v>143</v>
      </c>
      <c r="C74" s="124"/>
      <c r="D74" s="53"/>
      <c r="E74" s="130"/>
      <c r="F74" s="130"/>
      <c r="G74" s="128">
        <f>+G71+G65+G35</f>
        <v>-45040208</v>
      </c>
      <c r="I74" s="129">
        <f>+I71+I65+I35</f>
        <v>41195197</v>
      </c>
      <c r="K74" s="128">
        <f>+K71+K65+K35</f>
        <v>-1487313998</v>
      </c>
      <c r="M74" s="129">
        <f>+M71+M65+M35</f>
        <v>1246726802</v>
      </c>
      <c r="N74" s="80"/>
    </row>
    <row r="75" spans="1:14" ht="16.5" customHeight="1">
      <c r="A75" s="94" t="s">
        <v>144</v>
      </c>
      <c r="B75" s="94"/>
      <c r="C75" s="94"/>
      <c r="D75" s="116"/>
      <c r="E75" s="130"/>
      <c r="F75" s="130"/>
      <c r="G75" s="128"/>
      <c r="I75" s="129"/>
      <c r="K75" s="128"/>
      <c r="M75" s="129"/>
      <c r="N75" s="80"/>
    </row>
    <row r="76" spans="1:14" ht="16.5" customHeight="1">
      <c r="A76" s="94"/>
      <c r="B76" s="94" t="s">
        <v>145</v>
      </c>
      <c r="C76" s="94"/>
      <c r="D76" s="116"/>
      <c r="E76" s="130"/>
      <c r="F76" s="130"/>
      <c r="G76" s="128">
        <v>87660208</v>
      </c>
      <c r="I76" s="129">
        <v>54122578</v>
      </c>
      <c r="K76" s="128">
        <v>2944760616</v>
      </c>
      <c r="M76" s="129">
        <v>1634869479</v>
      </c>
      <c r="N76" s="80"/>
    </row>
    <row r="77" spans="1:14" ht="16.5" customHeight="1">
      <c r="A77" s="94" t="s">
        <v>55</v>
      </c>
      <c r="B77" s="116"/>
      <c r="C77" s="116"/>
      <c r="D77" s="116"/>
      <c r="E77" s="130"/>
      <c r="F77" s="130"/>
      <c r="G77" s="142">
        <v>328873</v>
      </c>
      <c r="I77" s="143">
        <v>-481339</v>
      </c>
      <c r="K77" s="142">
        <v>-20579190</v>
      </c>
      <c r="L77" s="97"/>
      <c r="M77" s="143">
        <v>106244199</v>
      </c>
      <c r="N77" s="80"/>
    </row>
    <row r="78" spans="1:14" ht="16.5" customHeight="1">
      <c r="A78" s="116"/>
      <c r="B78" s="116"/>
      <c r="C78" s="116"/>
      <c r="D78" s="116"/>
      <c r="E78" s="130"/>
      <c r="F78" s="130"/>
      <c r="G78" s="126"/>
      <c r="I78" s="98"/>
      <c r="K78" s="126"/>
      <c r="L78" s="97"/>
      <c r="M78" s="98"/>
      <c r="N78" s="80"/>
    </row>
    <row r="79" spans="1:14" ht="16.5" customHeight="1" thickBot="1">
      <c r="A79" s="124" t="s">
        <v>56</v>
      </c>
      <c r="B79" s="124"/>
      <c r="C79" s="116"/>
      <c r="D79" s="116"/>
      <c r="E79" s="130"/>
      <c r="F79" s="130"/>
      <c r="G79" s="155">
        <f>SUM(G74:G77)</f>
        <v>42948873</v>
      </c>
      <c r="I79" s="156">
        <f>SUM(I74:I77)</f>
        <v>94836436</v>
      </c>
      <c r="K79" s="155">
        <f>SUM(K74:K77)</f>
        <v>1436867428</v>
      </c>
      <c r="M79" s="156">
        <f>SUM(M74:M77)</f>
        <v>2987840480</v>
      </c>
      <c r="N79" s="80"/>
    </row>
    <row r="80" spans="1:14" ht="16.5" customHeight="1" thickTop="1">
      <c r="A80" s="116"/>
      <c r="B80" s="116"/>
      <c r="C80" s="116"/>
      <c r="D80" s="116"/>
      <c r="E80" s="130"/>
      <c r="F80" s="130"/>
      <c r="G80" s="126"/>
      <c r="I80" s="98"/>
      <c r="K80" s="126"/>
      <c r="M80" s="98"/>
      <c r="N80" s="80"/>
    </row>
    <row r="81" spans="1:14" ht="16.5" customHeight="1">
      <c r="A81" s="124"/>
      <c r="B81" s="116"/>
      <c r="C81" s="116"/>
      <c r="D81" s="116"/>
      <c r="E81" s="130"/>
      <c r="F81" s="130"/>
      <c r="G81" s="153"/>
      <c r="K81" s="126"/>
      <c r="M81" s="98"/>
      <c r="N81" s="80"/>
    </row>
    <row r="82" spans="1:14" ht="16.5" customHeight="1">
      <c r="A82" s="99" t="s">
        <v>57</v>
      </c>
      <c r="B82" s="100"/>
      <c r="C82" s="100"/>
      <c r="D82" s="100"/>
      <c r="E82" s="101"/>
      <c r="F82" s="101"/>
      <c r="G82" s="157"/>
      <c r="H82" s="112"/>
      <c r="I82" s="111"/>
      <c r="J82" s="112"/>
      <c r="K82" s="126"/>
      <c r="L82" s="147"/>
      <c r="M82" s="98"/>
      <c r="N82" s="80"/>
    </row>
    <row r="83" spans="1:14" ht="16.5" customHeight="1">
      <c r="A83" s="158"/>
      <c r="B83" s="159"/>
      <c r="C83" s="159"/>
      <c r="D83" s="159"/>
      <c r="E83" s="159"/>
      <c r="F83" s="159"/>
      <c r="G83" s="157"/>
      <c r="H83" s="112"/>
      <c r="I83" s="111"/>
      <c r="J83" s="112"/>
      <c r="K83" s="160"/>
      <c r="L83" s="147"/>
      <c r="M83" s="161"/>
      <c r="N83" s="80"/>
    </row>
    <row r="84" spans="1:14" ht="16.5" customHeight="1">
      <c r="A84" s="94" t="s">
        <v>101</v>
      </c>
      <c r="B84" s="116"/>
      <c r="C84" s="116"/>
      <c r="D84" s="116"/>
      <c r="E84" s="130"/>
      <c r="F84" s="130"/>
      <c r="G84" s="153"/>
      <c r="K84" s="126"/>
      <c r="L84" s="147"/>
      <c r="M84" s="98"/>
      <c r="N84" s="80"/>
    </row>
    <row r="85" spans="1:14" ht="16.5" customHeight="1">
      <c r="A85" s="116"/>
      <c r="B85" s="94" t="s">
        <v>58</v>
      </c>
      <c r="C85" s="116"/>
      <c r="D85" s="116"/>
      <c r="E85" s="130"/>
      <c r="F85" s="130"/>
      <c r="G85" s="128">
        <v>5334</v>
      </c>
      <c r="H85" s="162"/>
      <c r="I85" s="129">
        <v>0</v>
      </c>
      <c r="J85" s="2"/>
      <c r="K85" s="128">
        <v>178465</v>
      </c>
      <c r="L85" s="2"/>
      <c r="M85" s="129">
        <v>0</v>
      </c>
      <c r="N85" s="80"/>
    </row>
    <row r="86" spans="1:14" ht="16.5" customHeight="1">
      <c r="E86" s="130"/>
      <c r="F86" s="130"/>
      <c r="K86" s="98"/>
      <c r="L86" s="147"/>
      <c r="M86" s="98"/>
      <c r="N86" s="80"/>
    </row>
    <row r="87" spans="1:14" ht="16.5" customHeight="1">
      <c r="E87" s="118"/>
      <c r="F87" s="130"/>
      <c r="N87" s="80"/>
    </row>
    <row r="88" spans="1:14" ht="16.5" customHeight="1">
      <c r="E88" s="118"/>
      <c r="F88" s="130"/>
    </row>
    <row r="89" spans="1:14" ht="16.5" customHeight="1">
      <c r="E89" s="118"/>
      <c r="F89" s="130"/>
    </row>
    <row r="90" spans="1:14" ht="16.5" customHeight="1">
      <c r="E90" s="118"/>
      <c r="F90" s="130"/>
    </row>
    <row r="91" spans="1:14" ht="16.5" customHeight="1">
      <c r="E91" s="118"/>
      <c r="F91" s="130"/>
    </row>
    <row r="92" spans="1:14" ht="16.5" customHeight="1">
      <c r="E92" s="118"/>
      <c r="F92" s="130"/>
    </row>
    <row r="93" spans="1:14" ht="16.5" customHeight="1">
      <c r="E93" s="118"/>
      <c r="F93" s="130"/>
    </row>
    <row r="94" spans="1:14" ht="16.5" customHeight="1">
      <c r="E94" s="118"/>
      <c r="F94" s="130"/>
    </row>
    <row r="95" spans="1:14" ht="18.75" customHeight="1">
      <c r="E95" s="118"/>
      <c r="F95" s="130"/>
    </row>
    <row r="96" spans="1:14" ht="16.5" customHeight="1">
      <c r="E96" s="118"/>
      <c r="F96" s="130"/>
    </row>
    <row r="97" spans="1:13" ht="16.5" customHeight="1">
      <c r="E97" s="118"/>
      <c r="F97" s="130"/>
    </row>
    <row r="98" spans="1:13" ht="16.5" customHeight="1">
      <c r="E98" s="118"/>
      <c r="F98" s="130"/>
    </row>
    <row r="99" spans="1:13" ht="16.5" customHeight="1">
      <c r="E99" s="118"/>
      <c r="F99" s="130"/>
    </row>
    <row r="100" spans="1:13" ht="18.75" customHeight="1">
      <c r="E100" s="118"/>
      <c r="F100" s="130"/>
    </row>
    <row r="101" spans="1:13" s="215" customFormat="1" ht="21.95" customHeight="1">
      <c r="A101" s="211" t="str">
        <f>+A51</f>
        <v>The accompanying condensed notes to the interim financial information are an integral part of this interim financial information.</v>
      </c>
      <c r="B101" s="209"/>
      <c r="C101" s="209"/>
      <c r="D101" s="209"/>
      <c r="E101" s="209"/>
      <c r="F101" s="209"/>
      <c r="G101" s="209"/>
      <c r="H101" s="209"/>
      <c r="I101" s="210"/>
      <c r="J101" s="209"/>
      <c r="K101" s="209"/>
      <c r="L101" s="209"/>
      <c r="M101" s="210"/>
    </row>
  </sheetData>
  <mergeCells count="4">
    <mergeCell ref="G6:I6"/>
    <mergeCell ref="K6:M6"/>
    <mergeCell ref="G57:I57"/>
    <mergeCell ref="K57:M57"/>
  </mergeCells>
  <pageMargins left="0.8" right="0.5" top="0.5" bottom="0.6" header="0.49" footer="0.4"/>
  <pageSetup paperSize="9" scale="95" firstPageNumber="7" fitToWidth="0" orientation="portrait" useFirstPageNumber="1" horizontalDpi="1200" verticalDpi="1200" r:id="rId1"/>
  <headerFooter>
    <oddFooter>&amp;R&amp;"Arial,Regular"&amp;9&amp;P</oddFooter>
  </headerFooter>
  <rowBreaks count="1" manualBreakCount="1">
    <brk id="51" max="16383" man="1"/>
  </rowBreaks>
  <ignoredErrors>
    <ignoredError sqref="H59 H8 L59 J59 J8 L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2-3</vt:lpstr>
      <vt:lpstr>PL4</vt:lpstr>
      <vt:lpstr>Equity USD 5</vt:lpstr>
      <vt:lpstr>Equity THB 6</vt:lpstr>
      <vt:lpstr>CF 7-8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CF/52 (Sasivimon R. 7511)</dc:creator>
  <cp:lastModifiedBy>Mevika Jaisue</cp:lastModifiedBy>
  <cp:lastPrinted>2022-05-05T06:42:48Z</cp:lastPrinted>
  <dcterms:created xsi:type="dcterms:W3CDTF">2015-04-10T07:30:20Z</dcterms:created>
  <dcterms:modified xsi:type="dcterms:W3CDTF">2022-05-05T06:42:51Z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