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dompornt002\Documents\SPRC Q3 2021\FS 20.10.2021 (typist)\"/>
    </mc:Choice>
  </mc:AlternateContent>
  <xr:revisionPtr revIDLastSave="0" documentId="13_ncr:1_{7428E752-3B05-4BBD-AE13-3140D7A47C09}" xr6:coauthVersionLast="46" xr6:coauthVersionMax="46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BS 2-3" sheetId="1" r:id="rId1"/>
    <sheet name="PL4 (3M)" sheetId="6" r:id="rId2"/>
    <sheet name="PL5 (9M)" sheetId="2" r:id="rId3"/>
    <sheet name="Equity USD 6" sheetId="3" r:id="rId4"/>
    <sheet name="Equity THB 7" sheetId="4" r:id="rId5"/>
    <sheet name="CF 8-9" sheetId="5" r:id="rId6"/>
  </sheets>
  <definedNames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1" hidden="1">#REF!</definedName>
    <definedName name="_Parse_In" hidden="1">#REF!</definedName>
    <definedName name="_Parse_Out" localSheetId="1" hidden="1">#REF!</definedName>
    <definedName name="_Parse_Out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hidden="1">{"'con_010'!$A$1:$AN$63"}</definedName>
    <definedName name="AAA" hidden="1">{"'Appendix 3 Currency'!$A$1:$U$96"}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hidden="1">{"'Appendix 3 Currency'!$A$1:$U$96"}</definedName>
    <definedName name="AS2DocOpenMode" hidden="1">"AS2DocumentEdit"</definedName>
    <definedName name="AS2LinkLS" localSheetId="1" hidden="1">#REF!</definedName>
    <definedName name="AS2LinkLS" hidden="1">#REF!</definedName>
    <definedName name="AS2ReportLS" hidden="1">1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1" hidden="1">#REF!</definedName>
    <definedName name="AS2TickmarkLS" hidden="1">#REF!</definedName>
    <definedName name="AS2VersionLS" hidden="1">300</definedName>
    <definedName name="ASDFDS" hidden="1">{"'Appendix 3 Currency'!$A$1:$U$96"}</definedName>
    <definedName name="asdfds1" hidden="1">{"'Appendix 3 Currency'!$A$1:$U$96"}</definedName>
    <definedName name="asdfds2" hidden="1">{"'Appendix 3 Currency'!$A$1:$U$96"}</definedName>
    <definedName name="atc" hidden="1">{"'con_010'!$A$1:$AN$63"}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hidden="1">{#N/A,#N/A,TRUE,"COVERSHEET";#N/A,#N/A,TRUE,"LEGEND";#N/A,#N/A,TRUE,"LIST"}</definedName>
    <definedName name="blah2" hidden="1">{#N/A,#N/A,TRUE,"COVERSHEET";#N/A,#N/A,TRUE,"LEGEND";#N/A,#N/A,TRUE,"LIST"}</definedName>
    <definedName name="blah3" hidden="1">{#N/A,#N/A,TRUE,"COVERSHEET";#N/A,#N/A,TRUE,"LEGEND";#N/A,#N/A,TRUE,"LIST"}</definedName>
    <definedName name="blah3a" hidden="1">{#N/A,#N/A,TRUE,"COVERSHEET";#N/A,#N/A,TRUE,"LEGEND";#N/A,#N/A,TRUE,"LIST"}</definedName>
    <definedName name="bn" hidden="1">{"'con_010'!$A$1:$AN$63"}</definedName>
    <definedName name="candi" hidden="1">{"'Appendix 3 Currency'!$A$1:$U$96"}</definedName>
    <definedName name="CBWorkbookPriority" hidden="1">-911611058</definedName>
    <definedName name="cc" hidden="1">{"'Appendix 3 Currency'!$A$1:$U$96"}</definedName>
    <definedName name="ccc" hidden="1">{"'Appendix 3 Currency'!$A$1:$U$96"}</definedName>
    <definedName name="d" hidden="1">{"'con_010'!$A$1:$AN$63"}</definedName>
    <definedName name="dd" hidden="1">{"'Appendix 3 Currency'!$A$1:$U$96"}</definedName>
    <definedName name="ee" hidden="1">{"'Appendix 3 Currency'!$A$1:$U$96"}</definedName>
    <definedName name="hpdga1" hidden="1">{#N/A,#N/A,TRUE,"COVERSHEET";#N/A,#N/A,TRUE,"LEGEND";#N/A,#N/A,TRUE,"LIST"}</definedName>
    <definedName name="hpdga2" hidden="1">{#N/A,#N/A,TRUE,"COVERSHEET";#N/A,#N/A,TRUE,"LEGEND";#N/A,#N/A,TRUE,"LIST"}</definedName>
    <definedName name="HTML" hidden="1">{"'Appendix 3 Currency'!$A$1:$U$96"}</definedName>
    <definedName name="HTML_CodePage" hidden="1">949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hidden="1">{#N/A,#N/A,TRUE,"COVERSHEET";#N/A,#N/A,TRUE,"LEGEND";#N/A,#N/A,TRUE,"LIST"}</definedName>
    <definedName name="limcount" hidden="1">2</definedName>
    <definedName name="lowsulfurdiesel" hidden="1">{"PAGE1",#N/A,FALSE,"YIELDS";"PAGE2",#N/A,FALSE,"YIELDS";"PAGE3",#N/A,FALSE,"YIELDS"}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hidden="1">{#N/A,#N/A,TRUE,"COVERSHEET";#N/A,#N/A,TRUE,"LEGEND";#N/A,#N/A,TRUE,"LIST"}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SPLENDID" hidden="1">{#N/A,#N/A,TRUE,"COVERSHEET";#N/A,#N/A,TRUE,"LEGEND";#N/A,#N/A,TRUE,"LIST"}</definedName>
    <definedName name="sss" hidden="1">{"PAGE1",#N/A,FALSE,"YIELDS";"PAGE2",#N/A,FALSE,"YIELDS";"PAGE3",#N/A,FALSE,"YIELDS"}</definedName>
    <definedName name="sustor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{"'Appendix 3 Currency'!$A$1:$U$96"}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hidden="1">{"sweet",#N/A,FALSE,"CNTRYTYPE"}</definedName>
    <definedName name="wrn.ALL." hidden="1">{"PAGE1",#N/A,FALSE,"YIELDS";"PAGE2",#N/A,FALSE,"YIELDS";"PAGE3",#N/A,FALSE,"YIELDS"}</definedName>
    <definedName name="wrn.charts." hidden="1">{"newyork",#N/A,FALSE,"Plots-Annually";"florida",#N/A,FALSE,"Plots-Annually"}</definedName>
    <definedName name="wrn.colorcrvs." hidden="1">{"BPCCOLOR",#N/A,FALSE,"CRVS";"NUCCOLOR",#N/A,FALSE,"CRVS";"FOSCOLOR",#N/A,FALSE,"CRVS"}</definedName>
    <definedName name="wrn.condensate." hidden="1">{"condensate",#N/A,FALSE,"CNTRYTYPE"}</definedName>
    <definedName name="wrn.crude." hidden="1">{"Padd1crd",#N/A,FALSE,"REFINERY";"padd2crd",#N/A,FALSE,"REFINERY";"padd3crd",#N/A,FALSE,"REFINERY";"padd4crd",#N/A,FALSE,"REFINERY";"padd5crd",#N/A,FALSE,"REFINERY"}</definedName>
    <definedName name="wrn.data." hidden="1">{"data",#N/A,FALSE,"OP_SUM"}</definedName>
    <definedName name="wrn.DELTA." hidden="1">{"table II 1",#N/A,FALSE,"DTables";"table II 2",#N/A,FALSE,"DTables";"table III 3",#N/A,FALSE,"DTables";"table III 4",#N/A,FALSE,"DTables"}</definedName>
    <definedName name="wrn.Demand._.MT." hidden="1">{"Demand by Product MT",#N/A,TRUE,"PRDEMPOR";"Demand by Sector MT",#N/A,TRUE,"PRDEMPOR"}</definedName>
    <definedName name="wrn.Demand._.MTOE." hidden="1">{"Demand by Product MTOE",#N/A,TRUE,"PRDEMPOR";"Demand by Sector MTOE",#N/A,TRUE,"PRDEMPOR"}</definedName>
    <definedName name="wrn.Equipment._.List." hidden="1">{#N/A,#N/A,TRUE,"COVERSHEET";#N/A,#N/A,TRUE,"LEGEND";#N/A,#N/A,TRUE,"LIST"}</definedName>
    <definedName name="wrn.GASCOND." hidden="1">{"GASCOND",#N/A,FALSE,"CONDENSATE";"CRUDECOND",#N/A,FALSE,"CONDENSATE";"TOTALCOND",#N/A,FALSE,"CONDENSATE"}</definedName>
    <definedName name="wrn.GASODEM." hidden="1">{"monthly",#N/A,FALSE,"GASODEM";"qtr to yr",#N/A,FALSE,"GASODEM"}</definedName>
    <definedName name="wrn.heavy." hidden="1">{"heavy",#N/A,FALSE,"CNTRYTYPE"}</definedName>
    <definedName name="wrn.Input._.and._.Growths." hidden="1">{"Product Demands Input",#N/A,TRUE,"PRDEMPOR";"Annual Growth Rates",#N/A,TRUE,"PRDEMPOR"}</definedName>
    <definedName name="wrn.light._.sour." hidden="1">{"light sour",#N/A,FALSE,"CNTRYTYPE"}</definedName>
    <definedName name="wrn.New._.York." hidden="1">{"NY PRICES",#N/A,FALSE,"CURRENT";"NY PRICES B",#N/A,FALSE,"CURRENT";"NY PRICES",#N/A,FALSE,"CONSTANT";"NY PRICES B",#N/A,FALSE,"CONSTANT"}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hidden="1">{"BPC",#N/A,FALSE,"PRO";"NUC",#N/A,FALSE,"PRO";"FOS",#N/A,FALSE,"PRO"}</definedName>
    <definedName name="wrn.REFINERY." hidden="1">{"Padd I to III",#N/A,FALSE,"REFINERY";"Padd IV to US",#N/A,FALSE,"REFINERY";"Crude Balance I",#N/A,FALSE,"REFINERY";"Crude Balance II",#N/A,FALSE,"REFINERY"}</definedName>
    <definedName name="wrn.region." hidden="1">{"Region",#N/A,FALSE,"CNTRYTYPE"}</definedName>
    <definedName name="wrn.SAMPLE." hidden="1">{#N/A,#N/A,TRUE,"Crude";#N/A,#N/A,TRUE,"Products"}</definedName>
    <definedName name="wrn.Sim._.Report._.Printing." hidden="1">{"SIM Report",#N/A,FALSE,"Output";"Price Report",#N/A,FALSE,"Data Input "}</definedName>
    <definedName name="wrn.SUBREGION." hidden="1">{"SUBREGION",#N/A,FALSE,"CNTRYTYPE"}</definedName>
    <definedName name="wrn.Summary." hidden="1">{"Growth Supply Demand",#N/A,TRUE,"Summary";"Primary Energy Balance",#N/A,TRUE,"Summary"}</definedName>
    <definedName name="wrn.sweet." hidden="1">{"sweet",#N/A,FALSE,"CNTRYTYPE"}</definedName>
    <definedName name="wrn.Tables." hidden="1">{"Current",#N/A,FALSE,"Currentcal";"Current B",#N/A,FALSE,"Currentcal";"Constant",#N/A,FALSE,"Constantcal";"Constant B",#N/A,FALSE,"Constantcal"}</definedName>
    <definedName name="wrn.total." hidden="1">{"total",#N/A,FALSE,"CNTRYTYPE"}</definedName>
    <definedName name="xxxxx" hidden="1">{"monthly",#N/A,FALSE,"GASODEM";"qtr to yr",#N/A,FALSE,"GASODEM"}</definedName>
    <definedName name="zero" hidden="1">{"SIM Report",#N/A,FALSE,"Output";"Price Report",#N/A,FALSE,"Data Input "}</definedName>
    <definedName name="zz" hidden="1">{"'Appendix 3 Currency'!$A$1:$U$96"}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7" i="2" l="1"/>
  <c r="K47" i="2"/>
  <c r="I47" i="2"/>
  <c r="G47" i="2"/>
  <c r="M44" i="6"/>
  <c r="K44" i="6"/>
  <c r="I44" i="6"/>
  <c r="G44" i="6"/>
  <c r="G68" i="1"/>
  <c r="M31" i="1"/>
  <c r="K31" i="1"/>
  <c r="I31" i="1"/>
  <c r="G31" i="1"/>
  <c r="M20" i="1"/>
  <c r="K20" i="1"/>
  <c r="I20" i="1"/>
  <c r="G20" i="1"/>
  <c r="K40" i="2" l="1"/>
  <c r="G40" i="2"/>
  <c r="G13" i="2"/>
  <c r="G16" i="2" s="1"/>
  <c r="M37" i="6"/>
  <c r="K37" i="6"/>
  <c r="I37" i="6"/>
  <c r="G37" i="6"/>
  <c r="M13" i="6" l="1"/>
  <c r="M16" i="6" s="1"/>
  <c r="M21" i="6" s="1"/>
  <c r="M25" i="6" s="1"/>
  <c r="M28" i="6" s="1"/>
  <c r="I13" i="6"/>
  <c r="I16" i="6" s="1"/>
  <c r="I21" i="6" s="1"/>
  <c r="I25" i="6" s="1"/>
  <c r="I28" i="6" s="1"/>
  <c r="M40" i="2"/>
  <c r="M13" i="2"/>
  <c r="M16" i="2" s="1"/>
  <c r="M21" i="2" s="1"/>
  <c r="M26" i="2" s="1"/>
  <c r="M29" i="2" s="1"/>
  <c r="I40" i="2"/>
  <c r="I13" i="2"/>
  <c r="I16" i="2" s="1"/>
  <c r="I21" i="2" s="1"/>
  <c r="I26" i="2" s="1"/>
  <c r="I29" i="2" s="1"/>
  <c r="M73" i="5"/>
  <c r="M76" i="5" s="1"/>
  <c r="M80" i="5" s="1"/>
  <c r="M61" i="5"/>
  <c r="M31" i="5"/>
  <c r="M37" i="5" s="1"/>
  <c r="I73" i="5"/>
  <c r="I61" i="5"/>
  <c r="I31" i="5"/>
  <c r="I37" i="5" s="1"/>
  <c r="M16" i="4"/>
  <c r="K16" i="4"/>
  <c r="I16" i="4"/>
  <c r="G16" i="4"/>
  <c r="E16" i="4"/>
  <c r="O14" i="4"/>
  <c r="O13" i="4"/>
  <c r="O12" i="4"/>
  <c r="K15" i="3"/>
  <c r="I15" i="3"/>
  <c r="G15" i="3"/>
  <c r="E15" i="3"/>
  <c r="M13" i="3"/>
  <c r="M12" i="3"/>
  <c r="M11" i="3"/>
  <c r="A104" i="1"/>
  <c r="M99" i="1"/>
  <c r="I99" i="1"/>
  <c r="M77" i="1"/>
  <c r="K77" i="1"/>
  <c r="I77" i="1"/>
  <c r="G77" i="1"/>
  <c r="M68" i="1"/>
  <c r="K68" i="1"/>
  <c r="I68" i="1"/>
  <c r="A50" i="1"/>
  <c r="I76" i="5" l="1"/>
  <c r="I80" i="5" s="1"/>
  <c r="I43" i="2"/>
  <c r="M43" i="2"/>
  <c r="I40" i="6"/>
  <c r="M40" i="6"/>
  <c r="M33" i="1"/>
  <c r="G33" i="1"/>
  <c r="I33" i="1"/>
  <c r="I79" i="1"/>
  <c r="I101" i="1" s="1"/>
  <c r="M79" i="1"/>
  <c r="M101" i="1" s="1"/>
  <c r="K33" i="1"/>
  <c r="M15" i="3"/>
  <c r="O16" i="4"/>
  <c r="K79" i="1"/>
  <c r="G79" i="1"/>
  <c r="K61" i="5" l="1"/>
  <c r="G73" i="5" l="1"/>
  <c r="K73" i="5" l="1"/>
  <c r="K13" i="6" l="1"/>
  <c r="K16" i="6" s="1"/>
  <c r="K21" i="6" s="1"/>
  <c r="K25" i="6" s="1"/>
  <c r="K28" i="6" s="1"/>
  <c r="G13" i="6"/>
  <c r="G16" i="6" s="1"/>
  <c r="K40" i="6" l="1"/>
  <c r="G21" i="6"/>
  <c r="G25" i="6" s="1"/>
  <c r="G28" i="6" s="1"/>
  <c r="M17" i="3"/>
  <c r="M21" i="4"/>
  <c r="I21" i="4"/>
  <c r="G21" i="4"/>
  <c r="E21" i="4"/>
  <c r="O18" i="4"/>
  <c r="I20" i="3"/>
  <c r="G20" i="3"/>
  <c r="E20" i="3"/>
  <c r="K13" i="2"/>
  <c r="K16" i="2" s="1"/>
  <c r="K21" i="2" s="1"/>
  <c r="K26" i="2" s="1"/>
  <c r="K29" i="2" s="1"/>
  <c r="G21" i="2"/>
  <c r="G26" i="2" s="1"/>
  <c r="G29" i="2" s="1"/>
  <c r="G61" i="5"/>
  <c r="G43" i="2" l="1"/>
  <c r="G40" i="6"/>
  <c r="G31" i="5"/>
  <c r="G37" i="5" l="1"/>
  <c r="G76" i="5" s="1"/>
  <c r="G80" i="5" s="1"/>
  <c r="K21" i="4"/>
  <c r="K99" i="1" s="1"/>
  <c r="K101" i="1" s="1"/>
  <c r="O19" i="4"/>
  <c r="O21" i="4" s="1"/>
  <c r="K31" i="5"/>
  <c r="K37" i="5" s="1"/>
  <c r="K76" i="5" s="1"/>
  <c r="K80" i="5" s="1"/>
  <c r="K43" i="2"/>
  <c r="M18" i="3" l="1"/>
  <c r="M20" i="3" s="1"/>
  <c r="K20" i="3"/>
  <c r="G99" i="1" s="1"/>
  <c r="G101" i="1" s="1"/>
</calcChain>
</file>

<file path=xl/sharedStrings.xml><?xml version="1.0" encoding="utf-8"?>
<sst xmlns="http://schemas.openxmlformats.org/spreadsheetml/2006/main" count="296" uniqueCount="170">
  <si>
    <t>Star Petroleum Refining Public Company Limited</t>
  </si>
  <si>
    <t>Statement of Financial Position</t>
  </si>
  <si>
    <t>Unit: US Dollar</t>
  </si>
  <si>
    <t>Unit: Baht</t>
  </si>
  <si>
    <t>31 December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</si>
  <si>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</si>
  <si>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</si>
  <si>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</si>
  <si>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</si>
  <si>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</si>
  <si>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</si>
  <si>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</si>
  <si>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</si>
  <si>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</si>
  <si>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</si>
  <si>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</si>
  <si>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</si>
  <si>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</si>
  <si>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</si>
  <si>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</si>
  <si>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 capital</t>
  </si>
  <si>
    <t xml:space="preserve">Issued and paid-up share capital </t>
  </si>
  <si>
    <t>Premium on share capital</t>
  </si>
  <si>
    <t xml:space="preserve">Retained earnings </t>
  </si>
  <si>
    <t xml:space="preserve">Unappropriated </t>
  </si>
  <si>
    <t>Statement of Comprehensive Income</t>
  </si>
  <si>
    <t xml:space="preserve">Sales </t>
  </si>
  <si>
    <t>Total revenue</t>
  </si>
  <si>
    <t>Cost of sales</t>
  </si>
  <si>
    <t>Other income</t>
  </si>
  <si>
    <t>Gain on exchange rate</t>
  </si>
  <si>
    <t>Administrative expenses</t>
  </si>
  <si>
    <t>Other expenses</t>
  </si>
  <si>
    <t>Finance costs</t>
  </si>
  <si>
    <t>for the period, net of tax</t>
  </si>
  <si>
    <t>Issued and</t>
  </si>
  <si>
    <t>Retained earnings</t>
  </si>
  <si>
    <t>paid-up</t>
  </si>
  <si>
    <t>Premium on</t>
  </si>
  <si>
    <t>Appropriated</t>
  </si>
  <si>
    <t>share capital</t>
  </si>
  <si>
    <t>legal reserve</t>
  </si>
  <si>
    <t>Unappropriated</t>
  </si>
  <si>
    <t>Total</t>
  </si>
  <si>
    <t>Total comprehensive income for the period</t>
  </si>
  <si>
    <t>Other component</t>
  </si>
  <si>
    <t>equity</t>
  </si>
  <si>
    <t>Note</t>
  </si>
  <si>
    <t>Cash flows from operating activities</t>
  </si>
  <si>
    <t>Adjustments for:</t>
  </si>
  <si>
    <t>Finance income</t>
  </si>
  <si>
    <t>Depreciation</t>
  </si>
  <si>
    <t>Change in operating assets and liabilities</t>
  </si>
  <si>
    <t>Inventories</t>
  </si>
  <si>
    <t>Interest received</t>
  </si>
  <si>
    <t>Income tax paid</t>
  </si>
  <si>
    <t>Cash flows from investing activities</t>
  </si>
  <si>
    <t>Net cash used in investing activities</t>
  </si>
  <si>
    <t>Adjustment from foreign exchange translation</t>
  </si>
  <si>
    <t>Cash and cash equivalents at ending of period</t>
  </si>
  <si>
    <t>Non-cash item</t>
  </si>
  <si>
    <t>which have not been paid</t>
  </si>
  <si>
    <t>Interest paid</t>
  </si>
  <si>
    <t>Unaudited</t>
  </si>
  <si>
    <t>Audited</t>
  </si>
  <si>
    <t>Cash and cash equivalents at beginning of period</t>
  </si>
  <si>
    <t>Statement of Cash Flows</t>
  </si>
  <si>
    <t>subsequently to profit or loss</t>
  </si>
  <si>
    <t>Total comprehensive income</t>
  </si>
  <si>
    <t>Items that will not be reclassified</t>
  </si>
  <si>
    <t>Cash flow from financing activities</t>
  </si>
  <si>
    <t>for the period</t>
  </si>
  <si>
    <t>Purchases of equipment and intangible asset</t>
  </si>
  <si>
    <t>Trade and other receivables</t>
  </si>
  <si>
    <t>Trade and other payables</t>
  </si>
  <si>
    <t>Currency translation differences</t>
  </si>
  <si>
    <t>Retirement benefit expenses</t>
  </si>
  <si>
    <t>Equity</t>
  </si>
  <si>
    <t>Liabilities and equity</t>
  </si>
  <si>
    <t>Total equity</t>
  </si>
  <si>
    <t>Statement of Changes in Equity (Unaudited)</t>
  </si>
  <si>
    <t>Total liabilities and equity</t>
  </si>
  <si>
    <t>Other comprehensive income:</t>
  </si>
  <si>
    <t>Other comprehensive income</t>
  </si>
  <si>
    <t>Intangible assets</t>
  </si>
  <si>
    <t>The accompanying condensed notes to the interim financial information are an integral part of this interim financial information.</t>
  </si>
  <si>
    <t>Employee benefit obligations</t>
  </si>
  <si>
    <t>of equity</t>
  </si>
  <si>
    <t>Excise tax payable</t>
  </si>
  <si>
    <t>Prepaid income tax</t>
  </si>
  <si>
    <t xml:space="preserve">Remeasurement of employee </t>
  </si>
  <si>
    <t>Other current and non-current assets</t>
  </si>
  <si>
    <t>benefit obligations, net of tax</t>
  </si>
  <si>
    <t>Other current and non-current liabilities</t>
  </si>
  <si>
    <t>Liquefied Petroleum Gas and fuel subsidies</t>
  </si>
  <si>
    <t>Property, plant and equipment</t>
  </si>
  <si>
    <t>Acquisitions of equipment and intangible assets</t>
  </si>
  <si>
    <t>Deferred tax assets</t>
  </si>
  <si>
    <t>financial institutions</t>
  </si>
  <si>
    <t xml:space="preserve">Ordinary shares </t>
  </si>
  <si>
    <t>4,335,902,125 shares at</t>
  </si>
  <si>
    <t>par value of Baht 6.92 each</t>
  </si>
  <si>
    <t>Ordinary shares</t>
  </si>
  <si>
    <t>4,335,902,125 shares paid-up</t>
  </si>
  <si>
    <t>at Baht 6.92 each</t>
  </si>
  <si>
    <t>Appropriated - legal reserve</t>
  </si>
  <si>
    <t>Other components of equity</t>
  </si>
  <si>
    <t xml:space="preserve"> 2020</t>
  </si>
  <si>
    <t>2020</t>
  </si>
  <si>
    <t>Beginning balance 1 January 2020</t>
  </si>
  <si>
    <t>from financial institutions</t>
  </si>
  <si>
    <t>Dividend paid</t>
  </si>
  <si>
    <t>Current portion of long-term borrowings</t>
  </si>
  <si>
    <t>Long-term borrowings from</t>
  </si>
  <si>
    <t>Dividend paid to shareholders</t>
  </si>
  <si>
    <t>Derivative liabilities</t>
  </si>
  <si>
    <t>Value added tax payables</t>
  </si>
  <si>
    <t xml:space="preserve">Income tax </t>
  </si>
  <si>
    <t>Profit (loss) before expenses</t>
  </si>
  <si>
    <t>Profit (loss) for the period</t>
  </si>
  <si>
    <t xml:space="preserve">Earnings (loss) per share </t>
  </si>
  <si>
    <t xml:space="preserve">Basic earnings (loss) per share </t>
  </si>
  <si>
    <t>Notes</t>
  </si>
  <si>
    <t xml:space="preserve">Director  ______________________________________________      Director  ______________________________________________ </t>
  </si>
  <si>
    <t xml:space="preserve">Proceeds from long-term borrowings </t>
  </si>
  <si>
    <t xml:space="preserve"> 2021</t>
  </si>
  <si>
    <t>Derivative assets</t>
  </si>
  <si>
    <t xml:space="preserve">                            (Mr. Brian Monaco Sutton)</t>
  </si>
  <si>
    <t>Beginning balance 1 January 2021</t>
  </si>
  <si>
    <t>2021</t>
  </si>
  <si>
    <t>The accompanying condensed notes to the interim financial information are an integral part of this interim financial information</t>
  </si>
  <si>
    <t xml:space="preserve">Profit (loss) before income tax </t>
  </si>
  <si>
    <t>Exchange differences</t>
  </si>
  <si>
    <t>on translation</t>
  </si>
  <si>
    <t>Loss from disposal of fixed assets</t>
  </si>
  <si>
    <t>Gross profit (loss)</t>
  </si>
  <si>
    <t>Profit (loss) before income tax</t>
  </si>
  <si>
    <t>Cash generated (used in) from operations</t>
  </si>
  <si>
    <t xml:space="preserve">Net cash generated (used in) from </t>
  </si>
  <si>
    <t>operating activities</t>
  </si>
  <si>
    <t>net realizable value</t>
  </si>
  <si>
    <t>Gross profit</t>
  </si>
  <si>
    <t>Profit before expenses</t>
  </si>
  <si>
    <t xml:space="preserve">Profit before income tax </t>
  </si>
  <si>
    <t>Profit for the period</t>
  </si>
  <si>
    <t xml:space="preserve">Earnings per share </t>
  </si>
  <si>
    <t xml:space="preserve">Basic earnings per share </t>
  </si>
  <si>
    <t>Loss on obsolete materials and supplies</t>
  </si>
  <si>
    <t>Amortization</t>
  </si>
  <si>
    <t>Authorized share capital</t>
  </si>
  <si>
    <t>Income tax return received</t>
  </si>
  <si>
    <t>As at 30 September 2021</t>
  </si>
  <si>
    <t>30 September</t>
  </si>
  <si>
    <t>For the three-month period ended 30 September 2021</t>
  </si>
  <si>
    <t>Ending balance 30 September 2020</t>
  </si>
  <si>
    <t>Ending balance 30 September 2021</t>
  </si>
  <si>
    <t>For the nine-month period ended 30 September 2021</t>
  </si>
  <si>
    <t>Fair value (loss) gain on derivatives</t>
  </si>
  <si>
    <t>(Loss) gain on exchange rate</t>
  </si>
  <si>
    <t>Fair value (loss) gain on derivative</t>
  </si>
  <si>
    <t>Fair value loss (gain) on derivatives</t>
  </si>
  <si>
    <t>-</t>
  </si>
  <si>
    <t xml:space="preserve">                                 (Mr. Robert Joseph Dobrik)</t>
  </si>
  <si>
    <t xml:space="preserve">Loss from write down of inventory to </t>
  </si>
  <si>
    <t>Net repayment on short-term borrowings</t>
  </si>
  <si>
    <t xml:space="preserve">Repayment on long-term borrowings </t>
  </si>
  <si>
    <t xml:space="preserve">Net cash (used in) generated </t>
  </si>
  <si>
    <t>from financing activities</t>
  </si>
  <si>
    <t xml:space="preserve">Net (decrease) increase in cash </t>
  </si>
  <si>
    <t>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</si>
</sst>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</numFmts>
  <fonts count="99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i/>
      <sz val="8.5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sz val="8.5"/>
      <color theme="1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678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11" fillId="3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11" fillId="4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11" fillId="5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11" fillId="6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11" fillId="7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11" fillId="8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11" fillId="9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11" fillId="10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11" fillId="11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11" fillId="6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11" fillId="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11" fillId="12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4" fillId="51" borderId="0" applyNumberFormat="0" applyBorder="0" applyAlignment="0" applyProtection="0"/>
    <xf numFmtId="0" fontId="14" fillId="13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2" borderId="0" applyNumberFormat="0" applyBorder="0" applyAlignment="0" applyProtection="0"/>
    <xf numFmtId="0" fontId="14" fillId="10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3" borderId="0" applyNumberFormat="0" applyBorder="0" applyAlignment="0" applyProtection="0"/>
    <xf numFmtId="0" fontId="14" fillId="11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4" borderId="0" applyNumberFormat="0" applyBorder="0" applyAlignment="0" applyProtection="0"/>
    <xf numFmtId="0" fontId="14" fillId="1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5" borderId="0" applyNumberFormat="0" applyBorder="0" applyAlignment="0" applyProtection="0"/>
    <xf numFmtId="0" fontId="14" fillId="1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6" borderId="0" applyNumberFormat="0" applyBorder="0" applyAlignment="0" applyProtection="0"/>
    <xf numFmtId="0" fontId="14" fillId="1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4" fillId="57" borderId="0" applyNumberFormat="0" applyBorder="0" applyAlignment="0" applyProtection="0"/>
    <xf numFmtId="0" fontId="14" fillId="1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8" borderId="0" applyNumberFormat="0" applyBorder="0" applyAlignment="0" applyProtection="0"/>
    <xf numFmtId="0" fontId="14" fillId="1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9" borderId="0" applyNumberFormat="0" applyBorder="0" applyAlignment="0" applyProtection="0"/>
    <xf numFmtId="0" fontId="14" fillId="1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60" borderId="0" applyNumberFormat="0" applyBorder="0" applyAlignment="0" applyProtection="0"/>
    <xf numFmtId="0" fontId="14" fillId="14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1" borderId="0" applyNumberFormat="0" applyBorder="0" applyAlignment="0" applyProtection="0"/>
    <xf numFmtId="0" fontId="14" fillId="15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2" borderId="0" applyNumberFormat="0" applyBorder="0" applyAlignment="0" applyProtection="0"/>
    <xf numFmtId="0" fontId="14" fillId="20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5" fillId="63" borderId="0" applyNumberFormat="0" applyBorder="0" applyAlignment="0" applyProtection="0"/>
    <xf numFmtId="0" fontId="38" fillId="4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6" fillId="64" borderId="23" applyNumberFormat="0" applyAlignment="0" applyProtection="0"/>
    <xf numFmtId="0" fontId="40" fillId="22" borderId="1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7" fillId="65" borderId="24" applyNumberFormat="0" applyAlignment="0" applyProtection="0"/>
    <xf numFmtId="0" fontId="36" fillId="24" borderId="2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166" fontId="73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81" fillId="0" borderId="0" applyFont="0" applyFill="0" applyBorder="0" applyAlignment="0" applyProtection="0"/>
    <xf numFmtId="166" fontId="81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78" fontId="17" fillId="0" borderId="0"/>
    <xf numFmtId="166" fontId="1" fillId="0" borderId="0" applyFont="0" applyFill="0" applyBorder="0" applyAlignment="0" applyProtection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83" fillId="66" borderId="0" applyNumberFormat="0" applyBorder="0" applyAlignment="0" applyProtection="0"/>
    <xf numFmtId="0" fontId="44" fillId="5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4" fillId="0" borderId="25" applyNumberFormat="0" applyFill="0" applyAlignment="0" applyProtection="0"/>
    <xf numFmtId="0" fontId="48" fillId="0" borderId="6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5" fillId="0" borderId="26" applyNumberFormat="0" applyFill="0" applyAlignment="0" applyProtection="0"/>
    <xf numFmtId="0" fontId="49" fillId="0" borderId="7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6" fillId="0" borderId="27" applyNumberFormat="0" applyFill="0" applyAlignment="0" applyProtection="0"/>
    <xf numFmtId="0" fontId="50" fillId="0" borderId="8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7" fillId="67" borderId="23" applyNumberFormat="0" applyAlignment="0" applyProtection="0"/>
    <xf numFmtId="0" fontId="45" fillId="8" borderId="1" applyNumberFormat="0" applyAlignment="0" applyProtection="0"/>
    <xf numFmtId="0" fontId="87" fillId="67" borderId="23" applyNumberFormat="0" applyAlignment="0" applyProtection="0"/>
    <xf numFmtId="0" fontId="88" fillId="67" borderId="23" applyNumberFormat="0" applyAlignment="0" applyProtection="0"/>
    <xf numFmtId="0" fontId="88" fillId="67" borderId="23" applyNumberFormat="0" applyAlignment="0" applyProtection="0"/>
    <xf numFmtId="0" fontId="88" fillId="67" borderId="23" applyNumberFormat="0" applyAlignment="0" applyProtection="0"/>
    <xf numFmtId="0" fontId="87" fillId="67" borderId="23" applyNumberFormat="0" applyAlignment="0" applyProtection="0"/>
    <xf numFmtId="0" fontId="87" fillId="67" borderId="23" applyNumberFormat="0" applyAlignment="0" applyProtection="0"/>
    <xf numFmtId="40" fontId="5" fillId="0" borderId="0">
      <alignment horizontal="right"/>
    </xf>
    <xf numFmtId="0" fontId="89" fillId="0" borderId="28" applyNumberFormat="0" applyFill="0" applyAlignment="0" applyProtection="0"/>
    <xf numFmtId="0" fontId="37" fillId="0" borderId="11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0" fillId="68" borderId="0" applyNumberFormat="0" applyBorder="0" applyAlignment="0" applyProtection="0"/>
    <xf numFmtId="0" fontId="46" fillId="27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73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80" fillId="0" borderId="0"/>
    <xf numFmtId="0" fontId="73" fillId="0" borderId="0"/>
    <xf numFmtId="0" fontId="73" fillId="0" borderId="0"/>
    <xf numFmtId="0" fontId="79" fillId="0" borderId="0"/>
    <xf numFmtId="0" fontId="5" fillId="0" borderId="0"/>
    <xf numFmtId="0" fontId="3" fillId="0" borderId="0"/>
    <xf numFmtId="0" fontId="79" fillId="0" borderId="0"/>
    <xf numFmtId="0" fontId="69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" fillId="0" borderId="0"/>
    <xf numFmtId="0" fontId="79" fillId="0" borderId="0"/>
    <xf numFmtId="0" fontId="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3" fillId="0" borderId="0"/>
    <xf numFmtId="0" fontId="7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8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25" fillId="28" borderId="12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91" fillId="64" borderId="30" applyNumberFormat="0" applyAlignment="0" applyProtection="0"/>
    <xf numFmtId="0" fontId="39" fillId="22" borderId="14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9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192" fontId="12" fillId="0" borderId="0"/>
    <xf numFmtId="0" fontId="93" fillId="0" borderId="31" applyNumberFormat="0" applyFill="0" applyAlignment="0" applyProtection="0"/>
    <xf numFmtId="0" fontId="47" fillId="0" borderId="19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4" fontId="5" fillId="0" borderId="0">
      <protection locked="0"/>
    </xf>
    <xf numFmtId="0" fontId="9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</cellStyleXfs>
  <cellXfs count="297">
    <xf numFmtId="0" fontId="0" fillId="0" borderId="0" xfId="0"/>
    <xf numFmtId="167" fontId="13" fillId="0" borderId="21" xfId="321" applyNumberFormat="1" applyFont="1" applyFill="1" applyBorder="1" applyAlignment="1">
      <alignment horizontal="right" vertical="center"/>
    </xf>
    <xf numFmtId="167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167" fontId="15" fillId="0" borderId="0" xfId="0" applyNumberFormat="1" applyFont="1" applyFill="1" applyBorder="1" applyAlignment="1">
      <alignment horizontal="right" vertical="center"/>
    </xf>
    <xf numFmtId="0" fontId="68" fillId="0" borderId="0" xfId="0" applyFont="1" applyFill="1" applyAlignment="1">
      <alignment vertical="center"/>
    </xf>
    <xf numFmtId="0" fontId="68" fillId="0" borderId="0" xfId="481" applyFont="1" applyFill="1" applyBorder="1" applyAlignment="1">
      <alignment vertical="center"/>
    </xf>
    <xf numFmtId="0" fontId="15" fillId="0" borderId="0" xfId="481" applyFont="1" applyFill="1" applyBorder="1" applyAlignment="1">
      <alignment vertical="center"/>
    </xf>
    <xf numFmtId="203" fontId="15" fillId="0" borderId="0" xfId="257" applyNumberFormat="1" applyFont="1" applyFill="1" applyBorder="1" applyAlignment="1">
      <alignment vertical="center"/>
    </xf>
    <xf numFmtId="203" fontId="15" fillId="0" borderId="0" xfId="257" applyNumberFormat="1" applyFont="1" applyFill="1" applyBorder="1" applyAlignment="1">
      <alignment horizontal="right" vertical="center"/>
    </xf>
    <xf numFmtId="0" fontId="68" fillId="0" borderId="0" xfId="481" applyFont="1" applyFill="1" applyAlignment="1">
      <alignment horizontal="left" vertical="center"/>
    </xf>
    <xf numFmtId="0" fontId="15" fillId="0" borderId="0" xfId="481" applyFont="1" applyFill="1" applyAlignment="1">
      <alignment horizontal="centerContinuous" vertical="center"/>
    </xf>
    <xf numFmtId="203" fontId="15" fillId="0" borderId="0" xfId="257" applyNumberFormat="1" applyFont="1" applyFill="1" applyAlignment="1">
      <alignment horizontal="centerContinuous" vertical="center"/>
    </xf>
    <xf numFmtId="0" fontId="68" fillId="0" borderId="21" xfId="481" applyFont="1" applyFill="1" applyBorder="1" applyAlignment="1">
      <alignment horizontal="left" vertical="center"/>
    </xf>
    <xf numFmtId="0" fontId="15" fillId="0" borderId="21" xfId="481" applyFont="1" applyFill="1" applyBorder="1" applyAlignment="1">
      <alignment horizontal="centerContinuous" vertical="center"/>
    </xf>
    <xf numFmtId="203" fontId="15" fillId="0" borderId="21" xfId="257" applyNumberFormat="1" applyFont="1" applyFill="1" applyBorder="1" applyAlignment="1">
      <alignment horizontal="centerContinuous" vertical="center"/>
    </xf>
    <xf numFmtId="0" fontId="68" fillId="0" borderId="0" xfId="481" applyFont="1" applyFill="1" applyBorder="1" applyAlignment="1">
      <alignment horizontal="left" vertical="center"/>
    </xf>
    <xf numFmtId="0" fontId="15" fillId="0" borderId="0" xfId="481" applyFont="1" applyFill="1" applyBorder="1" applyAlignment="1">
      <alignment horizontal="centerContinuous" vertical="center"/>
    </xf>
    <xf numFmtId="203" fontId="15" fillId="0" borderId="0" xfId="257" applyNumberFormat="1" applyFont="1" applyFill="1" applyBorder="1" applyAlignment="1">
      <alignment horizontal="centerContinuous" vertical="center"/>
    </xf>
    <xf numFmtId="203" fontId="68" fillId="0" borderId="0" xfId="257" applyNumberFormat="1" applyFont="1" applyFill="1" applyBorder="1" applyAlignment="1">
      <alignment horizontal="center" vertical="center"/>
    </xf>
    <xf numFmtId="0" fontId="68" fillId="0" borderId="21" xfId="481" applyFont="1" applyFill="1" applyBorder="1" applyAlignment="1">
      <alignment horizontal="center" vertical="center"/>
    </xf>
    <xf numFmtId="0" fontId="15" fillId="0" borderId="0" xfId="481" applyFont="1" applyFill="1" applyAlignment="1">
      <alignment horizontal="center" vertical="center"/>
    </xf>
    <xf numFmtId="203" fontId="15" fillId="0" borderId="0" xfId="257" applyNumberFormat="1" applyFont="1" applyFill="1" applyAlignment="1">
      <alignment horizontal="center" vertical="center"/>
    </xf>
    <xf numFmtId="0" fontId="68" fillId="0" borderId="0" xfId="481" applyFont="1" applyFill="1" applyBorder="1" applyAlignment="1">
      <alignment horizontal="center" vertical="center"/>
    </xf>
    <xf numFmtId="0" fontId="15" fillId="0" borderId="0" xfId="481" applyFont="1" applyFill="1" applyAlignment="1">
      <alignment vertical="center"/>
    </xf>
    <xf numFmtId="0" fontId="15" fillId="0" borderId="0" xfId="481" applyFont="1" applyFill="1" applyBorder="1" applyAlignment="1">
      <alignment horizontal="center" vertical="center"/>
    </xf>
    <xf numFmtId="0" fontId="68" fillId="0" borderId="0" xfId="481" applyFont="1" applyFill="1" applyAlignment="1">
      <alignment vertical="center"/>
    </xf>
    <xf numFmtId="4" fontId="15" fillId="0" borderId="0" xfId="302" applyFont="1" applyFill="1" applyAlignment="1">
      <alignment vertical="center"/>
    </xf>
    <xf numFmtId="203" fontId="15" fillId="0" borderId="0" xfId="257" applyNumberFormat="1" applyFont="1" applyFill="1" applyAlignment="1">
      <alignment vertical="center"/>
    </xf>
    <xf numFmtId="4" fontId="15" fillId="0" borderId="0" xfId="302" applyFont="1" applyFill="1" applyBorder="1" applyAlignment="1">
      <alignment horizontal="centerContinuous" vertical="center"/>
    </xf>
    <xf numFmtId="0" fontId="15" fillId="0" borderId="0" xfId="481" applyFont="1" applyFill="1"/>
    <xf numFmtId="203" fontId="15" fillId="0" borderId="0" xfId="257" applyNumberFormat="1" applyFont="1" applyFill="1" applyAlignment="1">
      <alignment horizontal="right" vertical="center"/>
    </xf>
    <xf numFmtId="0" fontId="15" fillId="0" borderId="0" xfId="0" applyFont="1" applyFill="1"/>
    <xf numFmtId="4" fontId="15" fillId="0" borderId="0" xfId="302" applyFont="1" applyFill="1" applyBorder="1" applyAlignment="1">
      <alignment horizontal="left" vertical="center"/>
    </xf>
    <xf numFmtId="204" fontId="15" fillId="0" borderId="0" xfId="257" applyNumberFormat="1" applyFont="1" applyFill="1" applyBorder="1" applyAlignment="1">
      <alignment vertical="center"/>
    </xf>
    <xf numFmtId="204" fontId="15" fillId="0" borderId="0" xfId="257" applyNumberFormat="1" applyFont="1" applyFill="1" applyAlignment="1">
      <alignment horizontal="centerContinuous" vertical="center"/>
    </xf>
    <xf numFmtId="204" fontId="15" fillId="0" borderId="21" xfId="257" applyNumberFormat="1" applyFont="1" applyFill="1" applyBorder="1" applyAlignment="1">
      <alignment horizontal="centerContinuous" vertical="center"/>
    </xf>
    <xf numFmtId="204" fontId="15" fillId="0" borderId="0" xfId="257" applyNumberFormat="1" applyFont="1" applyFill="1" applyBorder="1" applyAlignment="1">
      <alignment horizontal="centerContinuous" vertical="center"/>
    </xf>
    <xf numFmtId="204" fontId="68" fillId="0" borderId="0" xfId="257" applyNumberFormat="1" applyFont="1" applyFill="1" applyBorder="1" applyAlignment="1">
      <alignment horizontal="right" vertical="center"/>
    </xf>
    <xf numFmtId="204" fontId="68" fillId="0" borderId="21" xfId="257" quotePrefix="1" applyNumberFormat="1" applyFont="1" applyFill="1" applyBorder="1" applyAlignment="1">
      <alignment horizontal="right" vertical="center"/>
    </xf>
    <xf numFmtId="204" fontId="68" fillId="0" borderId="0" xfId="257" quotePrefix="1" applyNumberFormat="1" applyFont="1" applyFill="1" applyAlignment="1">
      <alignment horizontal="right" vertical="center"/>
    </xf>
    <xf numFmtId="204" fontId="15" fillId="0" borderId="0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Border="1" applyAlignment="1">
      <alignment horizontal="right" vertical="center"/>
    </xf>
    <xf numFmtId="204" fontId="15" fillId="0" borderId="21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Alignment="1">
      <alignment vertical="center"/>
    </xf>
    <xf numFmtId="204" fontId="15" fillId="0" borderId="21" xfId="257" applyNumberFormat="1" applyFont="1" applyFill="1" applyBorder="1" applyAlignment="1">
      <alignment horizontal="right" vertical="center"/>
    </xf>
    <xf numFmtId="204" fontId="68" fillId="0" borderId="0" xfId="257" quotePrefix="1" applyNumberFormat="1" applyFont="1" applyFill="1" applyBorder="1" applyAlignment="1">
      <alignment horizontal="right" vertical="center"/>
    </xf>
    <xf numFmtId="204" fontId="15" fillId="0" borderId="22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/>
    <xf numFmtId="204" fontId="15" fillId="0" borderId="0" xfId="257" applyNumberFormat="1" applyFont="1" applyFill="1" applyBorder="1" applyAlignment="1">
      <alignment horizontal="center" vertical="center"/>
    </xf>
    <xf numFmtId="203" fontId="15" fillId="0" borderId="0" xfId="257" applyNumberFormat="1" applyFont="1" applyFill="1"/>
    <xf numFmtId="203" fontId="15" fillId="0" borderId="0" xfId="257" applyNumberFormat="1" applyFont="1" applyFill="1" applyBorder="1"/>
    <xf numFmtId="0" fontId="15" fillId="0" borderId="0" xfId="481" applyFont="1" applyFill="1" applyAlignment="1">
      <alignment horizontal="center"/>
    </xf>
    <xf numFmtId="0" fontId="66" fillId="0" borderId="0" xfId="492" applyFont="1" applyFill="1" applyAlignment="1">
      <alignment vertical="center"/>
    </xf>
    <xf numFmtId="169" fontId="13" fillId="0" borderId="0" xfId="492" applyNumberFormat="1" applyFont="1" applyFill="1" applyAlignment="1">
      <alignment vertical="center"/>
    </xf>
    <xf numFmtId="0" fontId="66" fillId="0" borderId="21" xfId="492" applyFont="1" applyFill="1" applyBorder="1" applyAlignment="1">
      <alignment vertical="center"/>
    </xf>
    <xf numFmtId="0" fontId="13" fillId="0" borderId="21" xfId="492" applyFont="1" applyFill="1" applyBorder="1" applyAlignment="1">
      <alignment vertical="center"/>
    </xf>
    <xf numFmtId="167" fontId="13" fillId="0" borderId="21" xfId="492" applyNumberFormat="1" applyFont="1" applyFill="1" applyBorder="1" applyAlignment="1">
      <alignment vertical="center"/>
    </xf>
    <xf numFmtId="169" fontId="13" fillId="0" borderId="21" xfId="492" applyNumberFormat="1" applyFont="1" applyFill="1" applyBorder="1" applyAlignment="1">
      <alignment vertical="center"/>
    </xf>
    <xf numFmtId="167" fontId="66" fillId="0" borderId="0" xfId="492" applyNumberFormat="1" applyFont="1" applyFill="1" applyAlignment="1">
      <alignment horizontal="right" vertical="center"/>
    </xf>
    <xf numFmtId="169" fontId="66" fillId="0" borderId="0" xfId="492" applyNumberFormat="1" applyFont="1" applyFill="1" applyAlignment="1">
      <alignment horizontal="right" vertical="center"/>
    </xf>
    <xf numFmtId="0" fontId="13" fillId="0" borderId="0" xfId="492" applyFont="1" applyFill="1" applyAlignment="1">
      <alignment vertical="center"/>
    </xf>
    <xf numFmtId="169" fontId="66" fillId="0" borderId="0" xfId="492" applyNumberFormat="1" applyFont="1" applyFill="1" applyBorder="1" applyAlignment="1">
      <alignment horizontal="center" vertical="center"/>
    </xf>
    <xf numFmtId="167" fontId="66" fillId="0" borderId="21" xfId="492" applyNumberFormat="1" applyFont="1" applyFill="1" applyBorder="1" applyAlignment="1">
      <alignment horizontal="right" vertical="center"/>
    </xf>
    <xf numFmtId="169" fontId="66" fillId="0" borderId="0" xfId="492" applyNumberFormat="1" applyFont="1" applyFill="1" applyAlignment="1">
      <alignment vertical="center"/>
    </xf>
    <xf numFmtId="169" fontId="66" fillId="0" borderId="0" xfId="492" applyNumberFormat="1" applyFont="1" applyFill="1" applyBorder="1" applyAlignment="1">
      <alignment vertical="center"/>
    </xf>
    <xf numFmtId="167" fontId="13" fillId="0" borderId="0" xfId="492" applyNumberFormat="1" applyFont="1" applyFill="1" applyBorder="1" applyAlignment="1">
      <alignment vertical="center"/>
    </xf>
    <xf numFmtId="167" fontId="13" fillId="0" borderId="0" xfId="492" applyNumberFormat="1" applyFont="1" applyFill="1" applyBorder="1" applyAlignment="1">
      <alignment horizontal="right" vertical="center"/>
    </xf>
    <xf numFmtId="167" fontId="13" fillId="0" borderId="0" xfId="492" applyNumberFormat="1" applyFont="1" applyFill="1" applyAlignment="1">
      <alignment vertical="center"/>
    </xf>
    <xf numFmtId="169" fontId="13" fillId="0" borderId="0" xfId="492" applyNumberFormat="1" applyFont="1" applyFill="1" applyBorder="1" applyAlignment="1">
      <alignment vertical="center"/>
    </xf>
    <xf numFmtId="167" fontId="13" fillId="0" borderId="22" xfId="492" applyNumberFormat="1" applyFont="1" applyFill="1" applyBorder="1" applyAlignment="1">
      <alignment vertical="center"/>
    </xf>
    <xf numFmtId="169" fontId="13" fillId="0" borderId="0" xfId="492" applyNumberFormat="1" applyFont="1" applyFill="1" applyBorder="1" applyAlignment="1">
      <alignment horizontal="right" vertical="center"/>
    </xf>
    <xf numFmtId="167" fontId="66" fillId="0" borderId="0" xfId="492" applyNumberFormat="1" applyFont="1" applyFill="1" applyBorder="1" applyAlignment="1">
      <alignment horizontal="right" vertical="center" wrapText="1"/>
    </xf>
    <xf numFmtId="169" fontId="66" fillId="0" borderId="21" xfId="492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center"/>
    </xf>
    <xf numFmtId="0" fontId="71" fillId="0" borderId="0" xfId="0" applyFont="1" applyFill="1" applyAlignment="1">
      <alignment horizontal="centerContinuous" vertical="center"/>
    </xf>
    <xf numFmtId="167" fontId="71" fillId="0" borderId="0" xfId="0" applyNumberFormat="1" applyFont="1" applyFill="1" applyAlignment="1">
      <alignment horizontal="right" vertical="center"/>
    </xf>
    <xf numFmtId="168" fontId="71" fillId="0" borderId="0" xfId="0" applyNumberFormat="1" applyFont="1" applyFill="1" applyAlignment="1">
      <alignment horizontal="centerContinuous" vertical="center"/>
    </xf>
    <xf numFmtId="0" fontId="71" fillId="0" borderId="0" xfId="0" applyFont="1" applyFill="1" applyAlignment="1">
      <alignment vertical="center"/>
    </xf>
    <xf numFmtId="0" fontId="70" fillId="0" borderId="21" xfId="0" applyFont="1" applyFill="1" applyBorder="1" applyAlignment="1">
      <alignment horizontal="left" vertical="center"/>
    </xf>
    <xf numFmtId="0" fontId="71" fillId="0" borderId="21" xfId="0" applyFont="1" applyFill="1" applyBorder="1" applyAlignment="1">
      <alignment horizontal="centerContinuous" vertical="center"/>
    </xf>
    <xf numFmtId="167" fontId="71" fillId="0" borderId="21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left" vertical="center"/>
    </xf>
    <xf numFmtId="0" fontId="71" fillId="0" borderId="0" xfId="0" applyFont="1" applyFill="1" applyBorder="1" applyAlignment="1">
      <alignment horizontal="centerContinuous" vertical="center"/>
    </xf>
    <xf numFmtId="167" fontId="71" fillId="0" borderId="0" xfId="0" applyNumberFormat="1" applyFont="1" applyFill="1" applyBorder="1" applyAlignment="1">
      <alignment horizontal="right" vertical="center"/>
    </xf>
    <xf numFmtId="167" fontId="70" fillId="0" borderId="0" xfId="0" applyNumberFormat="1" applyFont="1" applyFill="1" applyBorder="1" applyAlignment="1">
      <alignment vertical="center"/>
    </xf>
    <xf numFmtId="167" fontId="70" fillId="0" borderId="0" xfId="0" applyNumberFormat="1" applyFont="1" applyFill="1" applyBorder="1" applyAlignment="1">
      <alignment horizontal="right" vertical="center"/>
    </xf>
    <xf numFmtId="167" fontId="70" fillId="0" borderId="0" xfId="0" applyNumberFormat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167" fontId="70" fillId="0" borderId="21" xfId="0" quotePrefix="1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center" vertical="center"/>
    </xf>
    <xf numFmtId="168" fontId="71" fillId="0" borderId="0" xfId="0" applyNumberFormat="1" applyFont="1" applyFill="1" applyAlignment="1">
      <alignment vertical="center"/>
    </xf>
    <xf numFmtId="3" fontId="71" fillId="0" borderId="0" xfId="257" applyNumberFormat="1" applyFont="1" applyFill="1" applyAlignment="1">
      <alignment vertical="center"/>
    </xf>
    <xf numFmtId="3" fontId="71" fillId="0" borderId="0" xfId="257" applyNumberFormat="1" applyFont="1" applyFill="1" applyBorder="1" applyAlignment="1">
      <alignment vertical="center"/>
    </xf>
    <xf numFmtId="0" fontId="70" fillId="0" borderId="0" xfId="0" applyFont="1" applyFill="1" applyAlignment="1">
      <alignment vertical="center"/>
    </xf>
    <xf numFmtId="166" fontId="71" fillId="0" borderId="0" xfId="257" applyFont="1" applyFill="1" applyAlignment="1">
      <alignment vertical="center"/>
    </xf>
    <xf numFmtId="167" fontId="71" fillId="0" borderId="0" xfId="0" applyNumberFormat="1" applyFont="1" applyFill="1" applyAlignment="1">
      <alignment vertical="center"/>
    </xf>
    <xf numFmtId="169" fontId="71" fillId="0" borderId="0" xfId="0" applyNumberFormat="1" applyFont="1" applyFill="1" applyAlignment="1">
      <alignment vertical="center"/>
    </xf>
    <xf numFmtId="168" fontId="71" fillId="0" borderId="0" xfId="0" applyNumberFormat="1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169" fontId="70" fillId="0" borderId="0" xfId="0" applyNumberFormat="1" applyFont="1" applyFill="1" applyAlignment="1">
      <alignment vertical="center"/>
    </xf>
    <xf numFmtId="0" fontId="72" fillId="0" borderId="0" xfId="0" applyFont="1" applyFill="1" applyAlignment="1">
      <alignment vertical="center"/>
    </xf>
    <xf numFmtId="167" fontId="71" fillId="0" borderId="21" xfId="257" applyNumberFormat="1" applyFont="1" applyFill="1" applyBorder="1" applyAlignment="1">
      <alignment horizontal="right" vertical="center"/>
    </xf>
    <xf numFmtId="167" fontId="71" fillId="0" borderId="0" xfId="257" applyNumberFormat="1" applyFont="1" applyFill="1" applyBorder="1" applyAlignment="1">
      <alignment horizontal="right" vertical="center"/>
    </xf>
    <xf numFmtId="167" fontId="71" fillId="0" borderId="22" xfId="493" applyNumberFormat="1" applyFont="1" applyFill="1" applyBorder="1" applyAlignment="1">
      <alignment horizontal="right" vertical="center"/>
    </xf>
    <xf numFmtId="171" fontId="71" fillId="0" borderId="0" xfId="493" applyNumberFormat="1" applyFont="1" applyFill="1" applyBorder="1" applyAlignment="1">
      <alignment horizontal="right" vertical="center"/>
    </xf>
    <xf numFmtId="167" fontId="67" fillId="70" borderId="0" xfId="0" applyNumberFormat="1" applyFont="1" applyFill="1" applyAlignment="1">
      <alignment horizontal="right" vertical="center"/>
    </xf>
    <xf numFmtId="167" fontId="13" fillId="70" borderId="0" xfId="0" applyNumberFormat="1" applyFont="1" applyFill="1" applyAlignment="1">
      <alignment horizontal="right" vertical="center"/>
    </xf>
    <xf numFmtId="167" fontId="13" fillId="70" borderId="21" xfId="0" applyNumberFormat="1" applyFont="1" applyFill="1" applyBorder="1" applyAlignment="1">
      <alignment horizontal="right" vertical="center"/>
    </xf>
    <xf numFmtId="167" fontId="13" fillId="70" borderId="0" xfId="0" applyNumberFormat="1" applyFont="1" applyFill="1" applyAlignment="1">
      <alignment vertical="center"/>
    </xf>
    <xf numFmtId="167" fontId="13" fillId="70" borderId="22" xfId="0" applyNumberFormat="1" applyFont="1" applyFill="1" applyBorder="1" applyAlignment="1">
      <alignment horizontal="right" vertical="center"/>
    </xf>
    <xf numFmtId="167" fontId="66" fillId="70" borderId="0" xfId="0" applyNumberFormat="1" applyFont="1" applyFill="1" applyAlignment="1">
      <alignment horizontal="right" vertical="center"/>
    </xf>
    <xf numFmtId="0" fontId="13" fillId="70" borderId="0" xfId="0" applyFont="1" applyFill="1" applyAlignment="1">
      <alignment vertical="center"/>
    </xf>
    <xf numFmtId="3" fontId="13" fillId="70" borderId="0" xfId="271" applyNumberFormat="1" applyFont="1" applyFill="1" applyAlignment="1">
      <alignment vertical="center"/>
    </xf>
    <xf numFmtId="3" fontId="13" fillId="0" borderId="0" xfId="271" applyNumberFormat="1" applyFont="1" applyFill="1" applyAlignment="1">
      <alignment vertical="center"/>
    </xf>
    <xf numFmtId="0" fontId="13" fillId="0" borderId="0" xfId="479" applyFont="1" applyFill="1"/>
    <xf numFmtId="0" fontId="13" fillId="0" borderId="0" xfId="0" applyFont="1" applyFill="1"/>
    <xf numFmtId="0" fontId="13" fillId="0" borderId="0" xfId="480" applyFont="1" applyFill="1" applyAlignment="1">
      <alignment vertical="center"/>
    </xf>
    <xf numFmtId="0" fontId="68" fillId="0" borderId="0" xfId="481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5" fillId="0" borderId="0" xfId="481" applyFont="1" applyFill="1" applyBorder="1"/>
    <xf numFmtId="0" fontId="15" fillId="0" borderId="0" xfId="481" applyFont="1" applyFill="1" applyBorder="1" applyAlignment="1">
      <alignment horizont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6" fillId="0" borderId="0" xfId="0" applyFont="1" applyAlignment="1">
      <alignment horizontal="left" vertical="center"/>
    </xf>
    <xf numFmtId="167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13" fillId="0" borderId="0" xfId="0" applyFont="1" applyAlignment="1">
      <alignment horizontal="centerContinuous" vertical="center"/>
    </xf>
    <xf numFmtId="168" fontId="13" fillId="0" borderId="0" xfId="0" applyNumberFormat="1" applyFont="1" applyAlignment="1">
      <alignment horizontal="centerContinuous" vertical="center"/>
    </xf>
    <xf numFmtId="0" fontId="66" fillId="0" borderId="21" xfId="0" applyFont="1" applyBorder="1" applyAlignment="1">
      <alignment horizontal="left" vertical="center"/>
    </xf>
    <xf numFmtId="0" fontId="13" fillId="0" borderId="21" xfId="0" applyFont="1" applyBorder="1" applyAlignment="1">
      <alignment horizontal="centerContinuous" vertical="center"/>
    </xf>
    <xf numFmtId="167" fontId="13" fillId="0" borderId="21" xfId="0" applyNumberFormat="1" applyFont="1" applyBorder="1" applyAlignment="1">
      <alignment horizontal="right" vertical="center"/>
    </xf>
    <xf numFmtId="168" fontId="13" fillId="0" borderId="21" xfId="0" applyNumberFormat="1" applyFont="1" applyBorder="1" applyAlignment="1">
      <alignment horizontal="centerContinuous" vertical="center"/>
    </xf>
    <xf numFmtId="167" fontId="66" fillId="0" borderId="0" xfId="0" applyNumberFormat="1" applyFont="1" applyAlignment="1">
      <alignment vertical="center"/>
    </xf>
    <xf numFmtId="167" fontId="66" fillId="0" borderId="0" xfId="0" applyNumberFormat="1" applyFont="1" applyAlignment="1">
      <alignment horizontal="right" vertical="center"/>
    </xf>
    <xf numFmtId="167" fontId="66" fillId="0" borderId="0" xfId="0" applyNumberFormat="1" applyFont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Continuous" vertical="center"/>
    </xf>
    <xf numFmtId="0" fontId="66" fillId="0" borderId="21" xfId="0" applyFont="1" applyBorder="1" applyAlignment="1">
      <alignment horizontal="center" vertical="center"/>
    </xf>
    <xf numFmtId="167" fontId="66" fillId="0" borderId="21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7" fontId="66" fillId="70" borderId="0" xfId="0" quotePrefix="1" applyNumberFormat="1" applyFont="1" applyFill="1" applyAlignment="1">
      <alignment horizontal="right" vertical="center"/>
    </xf>
    <xf numFmtId="167" fontId="6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167" fontId="13" fillId="0" borderId="22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168" fontId="6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9" fontId="13" fillId="0" borderId="0" xfId="0" applyNumberFormat="1" applyFont="1" applyAlignment="1">
      <alignment vertical="center"/>
    </xf>
    <xf numFmtId="0" fontId="70" fillId="70" borderId="0" xfId="0" applyFont="1" applyFill="1" applyBorder="1" applyAlignment="1">
      <alignment horizontal="center" vertical="center"/>
    </xf>
    <xf numFmtId="3" fontId="71" fillId="70" borderId="0" xfId="257" applyNumberFormat="1" applyFont="1" applyFill="1" applyBorder="1" applyAlignment="1">
      <alignment vertical="center"/>
    </xf>
    <xf numFmtId="167" fontId="71" fillId="70" borderId="0" xfId="0" applyNumberFormat="1" applyFont="1" applyFill="1" applyAlignment="1">
      <alignment horizontal="right" vertical="center"/>
    </xf>
    <xf numFmtId="167" fontId="71" fillId="70" borderId="0" xfId="0" applyNumberFormat="1" applyFont="1" applyFill="1" applyAlignment="1">
      <alignment vertical="center"/>
    </xf>
    <xf numFmtId="167" fontId="71" fillId="70" borderId="0" xfId="0" applyNumberFormat="1" applyFont="1" applyFill="1" applyBorder="1" applyAlignment="1">
      <alignment horizontal="right" vertical="center"/>
    </xf>
    <xf numFmtId="167" fontId="71" fillId="70" borderId="21" xfId="257" applyNumberFormat="1" applyFont="1" applyFill="1" applyBorder="1" applyAlignment="1">
      <alignment horizontal="right" vertical="center"/>
    </xf>
    <xf numFmtId="167" fontId="71" fillId="70" borderId="0" xfId="257" applyNumberFormat="1" applyFont="1" applyFill="1" applyBorder="1" applyAlignment="1">
      <alignment horizontal="right" vertical="center"/>
    </xf>
    <xf numFmtId="167" fontId="71" fillId="70" borderId="22" xfId="493" applyNumberFormat="1" applyFont="1" applyFill="1" applyBorder="1" applyAlignment="1">
      <alignment horizontal="right" vertical="center"/>
    </xf>
    <xf numFmtId="0" fontId="71" fillId="70" borderId="0" xfId="0" applyFont="1" applyFill="1" applyAlignment="1">
      <alignment horizontal="center" vertical="center"/>
    </xf>
    <xf numFmtId="0" fontId="71" fillId="70" borderId="0" xfId="0" applyFont="1" applyFill="1" applyAlignment="1">
      <alignment vertical="center"/>
    </xf>
    <xf numFmtId="167" fontId="70" fillId="70" borderId="0" xfId="0" applyNumberFormat="1" applyFont="1" applyFill="1" applyBorder="1" applyAlignment="1">
      <alignment horizontal="right" vertical="center"/>
    </xf>
    <xf numFmtId="169" fontId="71" fillId="70" borderId="0" xfId="0" applyNumberFormat="1" applyFont="1" applyFill="1" applyAlignment="1">
      <alignment vertical="center"/>
    </xf>
    <xf numFmtId="167" fontId="13" fillId="70" borderId="0" xfId="492" applyNumberFormat="1" applyFont="1" applyFill="1" applyBorder="1" applyAlignment="1">
      <alignment vertical="center"/>
    </xf>
    <xf numFmtId="167" fontId="13" fillId="70" borderId="21" xfId="492" applyNumberFormat="1" applyFont="1" applyFill="1" applyBorder="1" applyAlignment="1">
      <alignment horizontal="right" vertical="center"/>
    </xf>
    <xf numFmtId="167" fontId="13" fillId="70" borderId="0" xfId="492" applyNumberFormat="1" applyFont="1" applyFill="1" applyBorder="1" applyAlignment="1">
      <alignment horizontal="right" vertical="center"/>
    </xf>
    <xf numFmtId="167" fontId="13" fillId="70" borderId="22" xfId="492" applyNumberFormat="1" applyFont="1" applyFill="1" applyBorder="1" applyAlignment="1">
      <alignment vertical="center"/>
    </xf>
    <xf numFmtId="167" fontId="13" fillId="70" borderId="0" xfId="492" applyNumberFormat="1" applyFont="1" applyFill="1" applyAlignment="1">
      <alignment horizontal="right" vertical="center"/>
    </xf>
    <xf numFmtId="167" fontId="13" fillId="70" borderId="21" xfId="492" applyNumberFormat="1" applyFont="1" applyFill="1" applyBorder="1" applyAlignment="1">
      <alignment vertical="center"/>
    </xf>
    <xf numFmtId="204" fontId="68" fillId="70" borderId="0" xfId="257" quotePrefix="1" applyNumberFormat="1" applyFont="1" applyFill="1" applyAlignment="1">
      <alignment horizontal="right" vertical="center"/>
    </xf>
    <xf numFmtId="204" fontId="15" fillId="70" borderId="0" xfId="257" applyNumberFormat="1" applyFont="1" applyFill="1" applyBorder="1" applyAlignment="1">
      <alignment vertical="center"/>
    </xf>
    <xf numFmtId="204" fontId="15" fillId="70" borderId="0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Border="1" applyAlignment="1">
      <alignment horizontal="right" vertical="center"/>
    </xf>
    <xf numFmtId="204" fontId="15" fillId="70" borderId="21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Alignment="1">
      <alignment vertical="center"/>
    </xf>
    <xf numFmtId="204" fontId="15" fillId="70" borderId="21" xfId="257" applyNumberFormat="1" applyFont="1" applyFill="1" applyBorder="1" applyAlignment="1">
      <alignment horizontal="right" vertical="center"/>
    </xf>
    <xf numFmtId="204" fontId="68" fillId="70" borderId="0" xfId="257" quotePrefix="1" applyNumberFormat="1" applyFont="1" applyFill="1" applyBorder="1" applyAlignment="1">
      <alignment horizontal="right" vertical="center"/>
    </xf>
    <xf numFmtId="204" fontId="15" fillId="70" borderId="0" xfId="257" applyNumberFormat="1" applyFont="1" applyFill="1"/>
    <xf numFmtId="204" fontId="15" fillId="70" borderId="22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Border="1" applyAlignment="1">
      <alignment horizontal="centerContinuous" vertical="center"/>
    </xf>
    <xf numFmtId="204" fontId="15" fillId="70" borderId="0" xfId="257" applyNumberFormat="1" applyFont="1" applyFill="1" applyBorder="1" applyAlignment="1">
      <alignment horizontal="center" vertical="center"/>
    </xf>
    <xf numFmtId="0" fontId="13" fillId="0" borderId="32" xfId="492" applyFont="1" applyFill="1" applyBorder="1" applyAlignment="1">
      <alignment vertical="center"/>
    </xf>
    <xf numFmtId="169" fontId="66" fillId="0" borderId="32" xfId="492" applyNumberFormat="1" applyFont="1" applyFill="1" applyBorder="1" applyAlignment="1">
      <alignment horizontal="right" vertical="center"/>
    </xf>
    <xf numFmtId="0" fontId="13" fillId="0" borderId="32" xfId="480" applyFont="1" applyFill="1" applyBorder="1" applyAlignment="1">
      <alignment vertical="center"/>
    </xf>
    <xf numFmtId="167" fontId="66" fillId="0" borderId="32" xfId="492" applyNumberFormat="1" applyFont="1" applyFill="1" applyBorder="1" applyAlignment="1">
      <alignment horizontal="right" vertical="center"/>
    </xf>
    <xf numFmtId="0" fontId="71" fillId="0" borderId="0" xfId="0" applyFont="1" applyFill="1" applyAlignment="1">
      <alignment horizontal="center" vertical="center"/>
    </xf>
    <xf numFmtId="167" fontId="13" fillId="0" borderId="0" xfId="0" applyNumberFormat="1" applyFont="1" applyFill="1" applyBorder="1" applyAlignment="1">
      <alignment horizontal="right" vertical="center"/>
    </xf>
    <xf numFmtId="0" fontId="95" fillId="0" borderId="0" xfId="481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167" fontId="13" fillId="0" borderId="0" xfId="492" applyNumberFormat="1" applyFont="1" applyAlignment="1">
      <alignment vertical="center"/>
    </xf>
    <xf numFmtId="167" fontId="13" fillId="0" borderId="0" xfId="492" applyNumberFormat="1" applyFont="1" applyAlignment="1">
      <alignment horizontal="right" vertical="center"/>
    </xf>
    <xf numFmtId="167" fontId="13" fillId="0" borderId="21" xfId="492" applyNumberFormat="1" applyFont="1" applyBorder="1" applyAlignment="1">
      <alignment horizontal="right" vertical="center"/>
    </xf>
    <xf numFmtId="167" fontId="13" fillId="0" borderId="21" xfId="492" applyNumberFormat="1" applyFont="1" applyBorder="1" applyAlignment="1">
      <alignment vertical="center"/>
    </xf>
    <xf numFmtId="167" fontId="13" fillId="70" borderId="0" xfId="492" applyNumberFormat="1" applyFont="1" applyFill="1" applyAlignment="1">
      <alignment vertical="center"/>
    </xf>
    <xf numFmtId="0" fontId="13" fillId="0" borderId="0" xfId="488" applyFont="1" applyAlignment="1">
      <alignment vertical="center"/>
    </xf>
    <xf numFmtId="0" fontId="13" fillId="0" borderId="0" xfId="488" applyFont="1" applyAlignment="1">
      <alignment horizontal="center" vertical="center"/>
    </xf>
    <xf numFmtId="167" fontId="13" fillId="70" borderId="0" xfId="488" applyNumberFormat="1" applyFont="1" applyFill="1" applyAlignment="1">
      <alignment horizontal="right" vertical="center"/>
    </xf>
    <xf numFmtId="167" fontId="13" fillId="0" borderId="0" xfId="488" applyNumberFormat="1" applyFont="1" applyAlignment="1">
      <alignment horizontal="right" vertical="center"/>
    </xf>
    <xf numFmtId="3" fontId="13" fillId="0" borderId="0" xfId="488" applyNumberFormat="1" applyFont="1" applyAlignment="1">
      <alignment vertical="center"/>
    </xf>
    <xf numFmtId="167" fontId="13" fillId="70" borderId="21" xfId="488" applyNumberFormat="1" applyFont="1" applyFill="1" applyBorder="1" applyAlignment="1">
      <alignment horizontal="right" vertical="center"/>
    </xf>
    <xf numFmtId="167" fontId="13" fillId="0" borderId="21" xfId="488" applyNumberFormat="1" applyFont="1" applyBorder="1" applyAlignment="1">
      <alignment horizontal="right" vertical="center"/>
    </xf>
    <xf numFmtId="167" fontId="13" fillId="0" borderId="0" xfId="488" applyNumberFormat="1" applyFont="1" applyAlignment="1">
      <alignment vertical="center"/>
    </xf>
    <xf numFmtId="167" fontId="13" fillId="70" borderId="0" xfId="488" applyNumberFormat="1" applyFont="1" applyFill="1" applyAlignment="1">
      <alignment vertical="center"/>
    </xf>
    <xf numFmtId="0" fontId="96" fillId="0" borderId="0" xfId="0" applyFont="1"/>
    <xf numFmtId="167" fontId="13" fillId="0" borderId="0" xfId="0" applyNumberFormat="1" applyFont="1" applyFill="1" applyAlignment="1">
      <alignment horizontal="right" vertical="center"/>
    </xf>
    <xf numFmtId="0" fontId="66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Continuous" vertical="center"/>
    </xf>
    <xf numFmtId="168" fontId="13" fillId="0" borderId="0" xfId="0" applyNumberFormat="1" applyFont="1" applyFill="1" applyAlignment="1">
      <alignment horizontal="centerContinuous" vertical="center"/>
    </xf>
    <xf numFmtId="0" fontId="66" fillId="0" borderId="21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centerContinuous" vertical="center"/>
    </xf>
    <xf numFmtId="167" fontId="13" fillId="0" borderId="21" xfId="0" applyNumberFormat="1" applyFont="1" applyFill="1" applyBorder="1" applyAlignment="1">
      <alignment horizontal="right" vertical="center"/>
    </xf>
    <xf numFmtId="0" fontId="6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Continuous" vertical="center"/>
    </xf>
    <xf numFmtId="167" fontId="66" fillId="0" borderId="0" xfId="0" applyNumberFormat="1" applyFont="1" applyFill="1" applyBorder="1" applyAlignment="1">
      <alignment vertical="center"/>
    </xf>
    <xf numFmtId="167" fontId="66" fillId="0" borderId="0" xfId="0" applyNumberFormat="1" applyFont="1" applyFill="1" applyBorder="1" applyAlignment="1">
      <alignment horizontal="right" vertical="center"/>
    </xf>
    <xf numFmtId="167" fontId="66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7" fontId="66" fillId="0" borderId="21" xfId="0" quotePrefix="1" applyNumberFormat="1" applyFont="1" applyFill="1" applyBorder="1" applyAlignment="1">
      <alignment horizontal="right" vertical="center"/>
    </xf>
    <xf numFmtId="0" fontId="66" fillId="0" borderId="0" xfId="0" applyFont="1" applyFill="1" applyBorder="1" applyAlignment="1">
      <alignment horizontal="center" vertical="center"/>
    </xf>
    <xf numFmtId="0" fontId="66" fillId="70" borderId="0" xfId="0" applyFont="1" applyFill="1" applyBorder="1" applyAlignment="1">
      <alignment horizontal="center" vertical="center"/>
    </xf>
    <xf numFmtId="167" fontId="66" fillId="7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Alignment="1">
      <alignment vertical="center"/>
    </xf>
    <xf numFmtId="167" fontId="13" fillId="70" borderId="0" xfId="308" applyNumberFormat="1" applyFont="1" applyFill="1" applyBorder="1" applyAlignment="1">
      <alignment horizontal="right" vertical="center"/>
    </xf>
    <xf numFmtId="3" fontId="13" fillId="0" borderId="0" xfId="308" applyNumberFormat="1" applyFont="1" applyFill="1" applyAlignment="1">
      <alignment vertical="center"/>
    </xf>
    <xf numFmtId="167" fontId="13" fillId="0" borderId="0" xfId="308" applyNumberFormat="1" applyFont="1" applyFill="1" applyBorder="1" applyAlignment="1">
      <alignment horizontal="right" vertical="center"/>
    </xf>
    <xf numFmtId="167" fontId="96" fillId="70" borderId="21" xfId="488" applyNumberFormat="1" applyFont="1" applyFill="1" applyBorder="1" applyAlignment="1">
      <alignment horizontal="right" vertical="center"/>
    </xf>
    <xf numFmtId="0" fontId="96" fillId="0" borderId="0" xfId="488" applyFont="1" applyAlignment="1">
      <alignment vertical="center"/>
    </xf>
    <xf numFmtId="167" fontId="96" fillId="0" borderId="21" xfId="488" applyNumberFormat="1" applyFont="1" applyBorder="1" applyAlignment="1">
      <alignment horizontal="right" vertical="center"/>
    </xf>
    <xf numFmtId="3" fontId="13" fillId="70" borderId="0" xfId="257" applyNumberFormat="1" applyFont="1" applyFill="1" applyBorder="1" applyAlignment="1">
      <alignment vertical="center"/>
    </xf>
    <xf numFmtId="3" fontId="13" fillId="0" borderId="0" xfId="257" applyNumberFormat="1" applyFont="1" applyFill="1" applyBorder="1" applyAlignment="1">
      <alignment vertical="center"/>
    </xf>
    <xf numFmtId="167" fontId="13" fillId="70" borderId="0" xfId="0" applyNumberFormat="1" applyFont="1" applyFill="1" applyBorder="1" applyAlignment="1">
      <alignment horizontal="right" vertical="center"/>
    </xf>
    <xf numFmtId="0" fontId="66" fillId="0" borderId="0" xfId="0" applyFont="1" applyFill="1" applyAlignment="1">
      <alignment vertical="center"/>
    </xf>
    <xf numFmtId="166" fontId="13" fillId="0" borderId="0" xfId="257" applyFont="1" applyFill="1" applyAlignment="1">
      <alignment vertical="center"/>
    </xf>
    <xf numFmtId="3" fontId="13" fillId="0" borderId="0" xfId="257" applyNumberFormat="1" applyFont="1" applyFill="1" applyAlignment="1">
      <alignment vertical="center"/>
    </xf>
    <xf numFmtId="169" fontId="13" fillId="0" borderId="0" xfId="0" applyNumberFormat="1" applyFont="1" applyFill="1" applyAlignment="1">
      <alignment vertical="center"/>
    </xf>
    <xf numFmtId="167" fontId="96" fillId="70" borderId="0" xfId="488" applyNumberFormat="1" applyFont="1" applyFill="1" applyAlignment="1">
      <alignment horizontal="right" vertical="center"/>
    </xf>
    <xf numFmtId="0" fontId="96" fillId="0" borderId="0" xfId="488" applyFont="1" applyAlignment="1">
      <alignment horizontal="center" vertical="center"/>
    </xf>
    <xf numFmtId="167" fontId="96" fillId="0" borderId="0" xfId="488" applyNumberFormat="1" applyFont="1" applyAlignment="1">
      <alignment horizontal="right" vertical="center"/>
    </xf>
    <xf numFmtId="0" fontId="32" fillId="0" borderId="0" xfId="488" applyFont="1" applyAlignment="1">
      <alignment vertical="center"/>
    </xf>
    <xf numFmtId="169" fontId="66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97" fillId="0" borderId="0" xfId="0" applyFont="1" applyFill="1" applyAlignment="1">
      <alignment vertical="center"/>
    </xf>
    <xf numFmtId="167" fontId="13" fillId="70" borderId="0" xfId="257" quotePrefix="1" applyNumberFormat="1" applyFont="1" applyFill="1" applyBorder="1" applyAlignment="1">
      <alignment horizontal="right" vertical="center"/>
    </xf>
    <xf numFmtId="167" fontId="13" fillId="0" borderId="0" xfId="257" quotePrefix="1" applyNumberFormat="1" applyFont="1" applyFill="1" applyBorder="1" applyAlignment="1">
      <alignment horizontal="right" vertical="center"/>
    </xf>
    <xf numFmtId="167" fontId="13" fillId="70" borderId="0" xfId="257" applyNumberFormat="1" applyFont="1" applyFill="1" applyBorder="1" applyAlignment="1">
      <alignment horizontal="right" vertical="center"/>
    </xf>
    <xf numFmtId="167" fontId="13" fillId="0" borderId="0" xfId="257" applyNumberFormat="1" applyFont="1" applyFill="1" applyBorder="1" applyAlignment="1">
      <alignment horizontal="right" vertical="center"/>
    </xf>
    <xf numFmtId="167" fontId="13" fillId="70" borderId="21" xfId="257" applyNumberFormat="1" applyFont="1" applyFill="1" applyBorder="1" applyAlignment="1">
      <alignment horizontal="right" vertical="center"/>
    </xf>
    <xf numFmtId="167" fontId="13" fillId="0" borderId="21" xfId="257" applyNumberFormat="1" applyFont="1" applyFill="1" applyBorder="1" applyAlignment="1">
      <alignment horizontal="right" vertical="center"/>
    </xf>
    <xf numFmtId="167" fontId="13" fillId="70" borderId="22" xfId="493" applyNumberFormat="1" applyFont="1" applyFill="1" applyBorder="1" applyAlignment="1">
      <alignment horizontal="right" vertical="center"/>
    </xf>
    <xf numFmtId="167" fontId="13" fillId="0" borderId="22" xfId="493" applyNumberFormat="1" applyFont="1" applyFill="1" applyBorder="1" applyAlignment="1">
      <alignment horizontal="right" vertical="center"/>
    </xf>
    <xf numFmtId="0" fontId="13" fillId="70" borderId="0" xfId="0" applyFont="1" applyFill="1" applyAlignment="1">
      <alignment horizontal="center" vertical="center"/>
    </xf>
    <xf numFmtId="169" fontId="13" fillId="70" borderId="0" xfId="0" applyNumberFormat="1" applyFont="1" applyFill="1" applyAlignment="1">
      <alignment vertical="center"/>
    </xf>
    <xf numFmtId="171" fontId="13" fillId="70" borderId="0" xfId="493" applyNumberFormat="1" applyFont="1" applyFill="1" applyBorder="1" applyAlignment="1">
      <alignment horizontal="right" vertical="center"/>
    </xf>
    <xf numFmtId="171" fontId="13" fillId="0" borderId="0" xfId="493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167" fontId="71" fillId="70" borderId="0" xfId="308" applyNumberFormat="1" applyFont="1" applyFill="1" applyBorder="1" applyAlignment="1">
      <alignment horizontal="right" vertical="center"/>
    </xf>
    <xf numFmtId="3" fontId="71" fillId="0" borderId="0" xfId="308" applyNumberFormat="1" applyFont="1" applyFill="1" applyAlignment="1">
      <alignment vertical="center"/>
    </xf>
    <xf numFmtId="167" fontId="71" fillId="0" borderId="0" xfId="308" applyNumberFormat="1" applyFont="1" applyFill="1" applyBorder="1" applyAlignment="1">
      <alignment horizontal="right" vertical="center"/>
    </xf>
    <xf numFmtId="167" fontId="98" fillId="70" borderId="21" xfId="488" applyNumberFormat="1" applyFont="1" applyFill="1" applyBorder="1" applyAlignment="1">
      <alignment horizontal="right" vertical="center"/>
    </xf>
    <xf numFmtId="0" fontId="98" fillId="0" borderId="0" xfId="488" applyFont="1" applyAlignment="1">
      <alignment vertical="center"/>
    </xf>
    <xf numFmtId="167" fontId="98" fillId="0" borderId="21" xfId="488" applyNumberFormat="1" applyFont="1" applyBorder="1" applyAlignment="1">
      <alignment horizontal="right" vertical="center"/>
    </xf>
    <xf numFmtId="167" fontId="98" fillId="70" borderId="0" xfId="488" applyNumberFormat="1" applyFont="1" applyFill="1" applyAlignment="1">
      <alignment horizontal="right" vertical="center"/>
    </xf>
    <xf numFmtId="0" fontId="98" fillId="0" borderId="0" xfId="488" applyFont="1" applyAlignment="1">
      <alignment horizontal="center" vertical="center"/>
    </xf>
    <xf numFmtId="167" fontId="98" fillId="0" borderId="0" xfId="488" applyNumberFormat="1" applyFont="1" applyAlignment="1">
      <alignment horizontal="right" vertical="center"/>
    </xf>
    <xf numFmtId="167" fontId="71" fillId="70" borderId="21" xfId="488" applyNumberFormat="1" applyFont="1" applyFill="1" applyBorder="1" applyAlignment="1">
      <alignment horizontal="right" vertical="center"/>
    </xf>
    <xf numFmtId="167" fontId="71" fillId="0" borderId="0" xfId="488" applyNumberFormat="1" applyFont="1" applyAlignment="1">
      <alignment horizontal="right" vertical="center"/>
    </xf>
    <xf numFmtId="167" fontId="71" fillId="0" borderId="21" xfId="488" applyNumberFormat="1" applyFont="1" applyBorder="1" applyAlignment="1">
      <alignment horizontal="right" vertical="center"/>
    </xf>
    <xf numFmtId="0" fontId="71" fillId="0" borderId="0" xfId="488" applyFont="1" applyAlignment="1">
      <alignment horizontal="center" vertical="center"/>
    </xf>
    <xf numFmtId="167" fontId="71" fillId="70" borderId="0" xfId="488" applyNumberFormat="1" applyFont="1" applyFill="1" applyAlignment="1">
      <alignment horizontal="right" vertical="center"/>
    </xf>
    <xf numFmtId="0" fontId="71" fillId="0" borderId="0" xfId="488" applyFont="1" applyAlignment="1">
      <alignment vertical="center"/>
    </xf>
    <xf numFmtId="166" fontId="71" fillId="70" borderId="0" xfId="488" applyNumberFormat="1" applyFont="1" applyFill="1" applyAlignment="1">
      <alignment vertical="center"/>
    </xf>
    <xf numFmtId="166" fontId="71" fillId="0" borderId="0" xfId="488" applyNumberFormat="1" applyFont="1" applyAlignment="1">
      <alignment vertical="center"/>
    </xf>
    <xf numFmtId="171" fontId="71" fillId="0" borderId="0" xfId="488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167" fontId="13" fillId="0" borderId="0" xfId="0" applyNumberFormat="1" applyFont="1" applyBorder="1" applyAlignment="1">
      <alignment horizontal="right" vertical="center"/>
    </xf>
    <xf numFmtId="0" fontId="71" fillId="0" borderId="21" xfId="0" applyFont="1" applyBorder="1" applyAlignment="1">
      <alignment horizontal="justify" vertical="center" wrapText="1"/>
    </xf>
    <xf numFmtId="167" fontId="66" fillId="0" borderId="2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7" fontId="66" fillId="0" borderId="21" xfId="0" applyNumberFormat="1" applyFont="1" applyFill="1" applyBorder="1" applyAlignment="1">
      <alignment horizontal="center" vertical="center"/>
    </xf>
    <xf numFmtId="0" fontId="71" fillId="0" borderId="21" xfId="0" applyFont="1" applyFill="1" applyBorder="1" applyAlignment="1">
      <alignment horizontal="justify" vertical="center" wrapText="1"/>
    </xf>
    <xf numFmtId="167" fontId="70" fillId="0" borderId="21" xfId="0" applyNumberFormat="1" applyFont="1" applyFill="1" applyBorder="1" applyAlignment="1">
      <alignment horizontal="center" vertical="center"/>
    </xf>
    <xf numFmtId="167" fontId="66" fillId="0" borderId="21" xfId="492" applyNumberFormat="1" applyFont="1" applyFill="1" applyBorder="1" applyAlignment="1">
      <alignment horizontal="center" vertical="center"/>
    </xf>
    <xf numFmtId="169" fontId="66" fillId="0" borderId="21" xfId="492" applyNumberFormat="1" applyFont="1" applyFill="1" applyBorder="1" applyAlignment="1">
      <alignment horizontal="center" vertical="center"/>
    </xf>
    <xf numFmtId="0" fontId="13" fillId="0" borderId="21" xfId="492" applyFont="1" applyFill="1" applyBorder="1" applyAlignment="1">
      <alignment horizontal="justify" vertical="center"/>
    </xf>
    <xf numFmtId="0" fontId="13" fillId="0" borderId="21" xfId="479" applyFont="1" applyFill="1" applyBorder="1" applyAlignment="1">
      <alignment horizontal="justify" vertical="center"/>
    </xf>
    <xf numFmtId="0" fontId="13" fillId="0" borderId="0" xfId="0" applyFont="1" applyFill="1" applyAlignment="1">
      <alignment horizontal="center" vertical="center"/>
    </xf>
    <xf numFmtId="167" fontId="66" fillId="0" borderId="0" xfId="492" applyNumberFormat="1" applyFont="1" applyFill="1" applyBorder="1" applyAlignment="1">
      <alignment horizontal="center" vertical="center"/>
    </xf>
    <xf numFmtId="0" fontId="13" fillId="0" borderId="21" xfId="480" applyFont="1" applyFill="1" applyBorder="1" applyAlignment="1">
      <alignment horizontal="justify" vertical="center"/>
    </xf>
    <xf numFmtId="0" fontId="15" fillId="0" borderId="21" xfId="481" applyFont="1" applyFill="1" applyBorder="1" applyAlignment="1">
      <alignment horizontal="justify" vertical="center"/>
    </xf>
    <xf numFmtId="203" fontId="68" fillId="0" borderId="21" xfId="257" applyNumberFormat="1" applyFont="1" applyFill="1" applyBorder="1" applyAlignment="1">
      <alignment horizontal="center" vertical="center"/>
    </xf>
  </cellXfs>
  <cellStyles count="678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2" xfId="4" xr:uid="{00000000-0005-0000-0000-000003000000}"/>
    <cellStyle name="_FT_Sep'07 (22 Oct 07)" xfId="5" xr:uid="{00000000-0005-0000-0000-000004000000}"/>
    <cellStyle name="_Stocks (2)" xfId="6" xr:uid="{00000000-0005-0000-0000-000005000000}"/>
    <cellStyle name="_Stocks (2) 2" xfId="7" xr:uid="{00000000-0005-0000-0000-000006000000}"/>
    <cellStyle name="_VB_(Un)ProtectSheets" xfId="8" xr:uid="{00000000-0005-0000-0000-000007000000}"/>
    <cellStyle name="_VB_(Un)ProtectSheets 2" xfId="9" xr:uid="{00000000-0005-0000-0000-000008000000}"/>
    <cellStyle name="_VB_CreateSheetList" xfId="10" xr:uid="{00000000-0005-0000-0000-000009000000}"/>
    <cellStyle name="_VB_CreateSheetList 2" xfId="11" xr:uid="{00000000-0005-0000-0000-00000A000000}"/>
    <cellStyle name="_VB_GetStocks" xfId="12" xr:uid="{00000000-0005-0000-0000-00000B000000}"/>
    <cellStyle name="_VB_GetStocks 2" xfId="13" xr:uid="{00000000-0005-0000-0000-00000C000000}"/>
    <cellStyle name="_VB_HideShowSheets" xfId="14" xr:uid="{00000000-0005-0000-0000-00000D000000}"/>
    <cellStyle name="_VB_HideShowSheets 2" xfId="15" xr:uid="{00000000-0005-0000-0000-00000E000000}"/>
    <cellStyle name="_VB_MoveStocks" xfId="16" xr:uid="{00000000-0005-0000-0000-00000F000000}"/>
    <cellStyle name="_VB_MoveStocks 2" xfId="17" xr:uid="{00000000-0005-0000-0000-000010000000}"/>
    <cellStyle name="_VB_SaveRestoreStatus" xfId="18" xr:uid="{00000000-0005-0000-0000-000011000000}"/>
    <cellStyle name="_VB_SaveRestoreStatus 2" xfId="19" xr:uid="{00000000-0005-0000-0000-000012000000}"/>
    <cellStyle name="_VB_Scroll" xfId="20" xr:uid="{00000000-0005-0000-0000-000013000000}"/>
    <cellStyle name="_VB_Scroll 2" xfId="21" xr:uid="{00000000-0005-0000-0000-000014000000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 2" xfId="27" xr:uid="{00000000-0005-0000-0000-00001A000000}"/>
    <cellStyle name="20% - Accent1 2 2" xfId="28" xr:uid="{00000000-0005-0000-0000-00001B000000}"/>
    <cellStyle name="20% - Accent1 3" xfId="29" xr:uid="{00000000-0005-0000-0000-00001C000000}"/>
    <cellStyle name="20% - Accent1 3 2" xfId="30" xr:uid="{00000000-0005-0000-0000-00001D000000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 2" xfId="35" xr:uid="{00000000-0005-0000-0000-000022000000}"/>
    <cellStyle name="20% - Accent2 2 2" xfId="36" xr:uid="{00000000-0005-0000-0000-000023000000}"/>
    <cellStyle name="20% - Accent2 3" xfId="37" xr:uid="{00000000-0005-0000-0000-000024000000}"/>
    <cellStyle name="20% - Accent2 3 2" xfId="38" xr:uid="{00000000-0005-0000-0000-000025000000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 2" xfId="43" xr:uid="{00000000-0005-0000-0000-00002A000000}"/>
    <cellStyle name="20% - Accent3 2 2" xfId="44" xr:uid="{00000000-0005-0000-0000-00002B000000}"/>
    <cellStyle name="20% - Accent3 3" xfId="45" xr:uid="{00000000-0005-0000-0000-00002C000000}"/>
    <cellStyle name="20% - Accent3 3 2" xfId="46" xr:uid="{00000000-0005-0000-0000-00002D000000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 2" xfId="51" xr:uid="{00000000-0005-0000-0000-000032000000}"/>
    <cellStyle name="20% - Accent4 2 2" xfId="52" xr:uid="{00000000-0005-0000-0000-000033000000}"/>
    <cellStyle name="20% - Accent4 3" xfId="53" xr:uid="{00000000-0005-0000-0000-000034000000}"/>
    <cellStyle name="20% - Accent4 3 2" xfId="54" xr:uid="{00000000-0005-0000-0000-000035000000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 2" xfId="59" xr:uid="{00000000-0005-0000-0000-00003A000000}"/>
    <cellStyle name="20% - Accent5 2 2" xfId="60" xr:uid="{00000000-0005-0000-0000-00003B000000}"/>
    <cellStyle name="20% - Accent5 3" xfId="61" xr:uid="{00000000-0005-0000-0000-00003C000000}"/>
    <cellStyle name="20% - Accent5 3 2" xfId="62" xr:uid="{00000000-0005-0000-0000-00003D000000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 2" xfId="67" xr:uid="{00000000-0005-0000-0000-000042000000}"/>
    <cellStyle name="20% - Accent6 2 2" xfId="68" xr:uid="{00000000-0005-0000-0000-000043000000}"/>
    <cellStyle name="20% - Accent6 3" xfId="69" xr:uid="{00000000-0005-0000-0000-000044000000}"/>
    <cellStyle name="20% - Accent6 3 2" xfId="70" xr:uid="{00000000-0005-0000-0000-000045000000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 2" xfId="84" xr:uid="{00000000-0005-0000-0000-000053000000}"/>
    <cellStyle name="40% - Accent1 2 2" xfId="85" xr:uid="{00000000-0005-0000-0000-000054000000}"/>
    <cellStyle name="40% - Accent1 3" xfId="86" xr:uid="{00000000-0005-0000-0000-000055000000}"/>
    <cellStyle name="40% - Accent1 3 2" xfId="87" xr:uid="{00000000-0005-0000-0000-00005600000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 2" xfId="92" xr:uid="{00000000-0005-0000-0000-00005B000000}"/>
    <cellStyle name="40% - Accent2 2 2" xfId="93" xr:uid="{00000000-0005-0000-0000-00005C000000}"/>
    <cellStyle name="40% - Accent2 3" xfId="94" xr:uid="{00000000-0005-0000-0000-00005D000000}"/>
    <cellStyle name="40% - Accent2 3 2" xfId="95" xr:uid="{00000000-0005-0000-0000-00005E000000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 2" xfId="100" xr:uid="{00000000-0005-0000-0000-000063000000}"/>
    <cellStyle name="40% - Accent3 2 2" xfId="101" xr:uid="{00000000-0005-0000-0000-000064000000}"/>
    <cellStyle name="40% - Accent3 3" xfId="102" xr:uid="{00000000-0005-0000-0000-000065000000}"/>
    <cellStyle name="40% - Accent3 3 2" xfId="103" xr:uid="{00000000-0005-0000-0000-000066000000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 2" xfId="108" xr:uid="{00000000-0005-0000-0000-00006B000000}"/>
    <cellStyle name="40% - Accent4 2 2" xfId="109" xr:uid="{00000000-0005-0000-0000-00006C000000}"/>
    <cellStyle name="40% - Accent4 3" xfId="110" xr:uid="{00000000-0005-0000-0000-00006D000000}"/>
    <cellStyle name="40% - Accent4 3 2" xfId="111" xr:uid="{00000000-0005-0000-0000-00006E000000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 2" xfId="116" xr:uid="{00000000-0005-0000-0000-000073000000}"/>
    <cellStyle name="40% - Accent5 2 2" xfId="117" xr:uid="{00000000-0005-0000-0000-000074000000}"/>
    <cellStyle name="40% - Accent5 3" xfId="118" xr:uid="{00000000-0005-0000-0000-000075000000}"/>
    <cellStyle name="40% - Accent5 3 2" xfId="119" xr:uid="{00000000-0005-0000-0000-000076000000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 2" xfId="124" xr:uid="{00000000-0005-0000-0000-00007B000000}"/>
    <cellStyle name="40% - Accent6 2 2" xfId="125" xr:uid="{00000000-0005-0000-0000-00007C000000}"/>
    <cellStyle name="40% - Accent6 3" xfId="126" xr:uid="{00000000-0005-0000-0000-00007D000000}"/>
    <cellStyle name="40% - Accent6 3 2" xfId="127" xr:uid="{00000000-0005-0000-0000-00007E000000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 2" xfId="138" xr:uid="{00000000-0005-0000-0000-000089000000}"/>
    <cellStyle name="60% - Accent1 2 2" xfId="139" xr:uid="{00000000-0005-0000-0000-00008A000000}"/>
    <cellStyle name="60% - Accent1 3" xfId="140" xr:uid="{00000000-0005-0000-0000-00008B000000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 2" xfId="145" xr:uid="{00000000-0005-0000-0000-000090000000}"/>
    <cellStyle name="60% - Accent2 2 2" xfId="146" xr:uid="{00000000-0005-0000-0000-000091000000}"/>
    <cellStyle name="60% - Accent2 3" xfId="147" xr:uid="{00000000-0005-0000-0000-000092000000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 2" xfId="152" xr:uid="{00000000-0005-0000-0000-000097000000}"/>
    <cellStyle name="60% - Accent3 2 2" xfId="153" xr:uid="{00000000-0005-0000-0000-000098000000}"/>
    <cellStyle name="60% - Accent3 3" xfId="154" xr:uid="{00000000-0005-0000-0000-000099000000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 2" xfId="159" xr:uid="{00000000-0005-0000-0000-00009E000000}"/>
    <cellStyle name="60% - Accent4 2 2" xfId="160" xr:uid="{00000000-0005-0000-0000-00009F000000}"/>
    <cellStyle name="60% - Accent4 3" xfId="161" xr:uid="{00000000-0005-0000-0000-0000A0000000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 2" xfId="166" xr:uid="{00000000-0005-0000-0000-0000A5000000}"/>
    <cellStyle name="60% - Accent5 2 2" xfId="167" xr:uid="{00000000-0005-0000-0000-0000A6000000}"/>
    <cellStyle name="60% - Accent5 3" xfId="168" xr:uid="{00000000-0005-0000-0000-0000A7000000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 2" xfId="173" xr:uid="{00000000-0005-0000-0000-0000AC000000}"/>
    <cellStyle name="60% - Accent6 2 2" xfId="174" xr:uid="{00000000-0005-0000-0000-0000AD000000}"/>
    <cellStyle name="60% - Accent6 3" xfId="175" xr:uid="{00000000-0005-0000-0000-0000AE000000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 2" xfId="187" xr:uid="{00000000-0005-0000-0000-0000BA000000}"/>
    <cellStyle name="Accent1 2 2" xfId="188" xr:uid="{00000000-0005-0000-0000-0000BB000000}"/>
    <cellStyle name="Accent1 3" xfId="189" xr:uid="{00000000-0005-0000-0000-0000BC000000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 2" xfId="194" xr:uid="{00000000-0005-0000-0000-0000C1000000}"/>
    <cellStyle name="Accent2 2 2" xfId="195" xr:uid="{00000000-0005-0000-0000-0000C2000000}"/>
    <cellStyle name="Accent2 3" xfId="196" xr:uid="{00000000-0005-0000-0000-0000C3000000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 2" xfId="201" xr:uid="{00000000-0005-0000-0000-0000C8000000}"/>
    <cellStyle name="Accent3 2 2" xfId="202" xr:uid="{00000000-0005-0000-0000-0000C9000000}"/>
    <cellStyle name="Accent3 3" xfId="203" xr:uid="{00000000-0005-0000-0000-0000CA000000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 2" xfId="208" xr:uid="{00000000-0005-0000-0000-0000CF000000}"/>
    <cellStyle name="Accent4 2 2" xfId="209" xr:uid="{00000000-0005-0000-0000-0000D0000000}"/>
    <cellStyle name="Accent4 3" xfId="210" xr:uid="{00000000-0005-0000-0000-0000D1000000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 2" xfId="215" xr:uid="{00000000-0005-0000-0000-0000D6000000}"/>
    <cellStyle name="Accent5 2 2" xfId="216" xr:uid="{00000000-0005-0000-0000-0000D7000000}"/>
    <cellStyle name="Accent5 3" xfId="217" xr:uid="{00000000-0005-0000-0000-0000D8000000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 2" xfId="222" xr:uid="{00000000-0005-0000-0000-0000DD000000}"/>
    <cellStyle name="Accent6 2 2" xfId="223" xr:uid="{00000000-0005-0000-0000-0000DE000000}"/>
    <cellStyle name="Accent6 3" xfId="224" xr:uid="{00000000-0005-0000-0000-0000DF000000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 2" xfId="231" xr:uid="{00000000-0005-0000-0000-0000E6000000}"/>
    <cellStyle name="Bad 2 2" xfId="232" xr:uid="{00000000-0005-0000-0000-0000E7000000}"/>
    <cellStyle name="Bad 3" xfId="233" xr:uid="{00000000-0005-0000-0000-0000E8000000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 2" xfId="241" xr:uid="{00000000-0005-0000-0000-0000F0000000}"/>
    <cellStyle name="Calculation 2 2" xfId="242" xr:uid="{00000000-0005-0000-0000-0000F1000000}"/>
    <cellStyle name="Calculation 3" xfId="243" xr:uid="{00000000-0005-0000-0000-0000F2000000}"/>
    <cellStyle name="Calculation 4" xfId="244" xr:uid="{00000000-0005-0000-0000-0000F3000000}"/>
    <cellStyle name="Calculation 5" xfId="245" xr:uid="{00000000-0005-0000-0000-0000F4000000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 2" xfId="250" xr:uid="{00000000-0005-0000-0000-0000F9000000}"/>
    <cellStyle name="Check Cell 2 2" xfId="251" xr:uid="{00000000-0005-0000-0000-0000FA000000}"/>
    <cellStyle name="Check Cell 3" xfId="252" xr:uid="{00000000-0005-0000-0000-0000FB00000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3" xfId="267" xr:uid="{00000000-0005-0000-0000-00000A010000}"/>
    <cellStyle name="Comma 11" xfId="268" xr:uid="{00000000-0005-0000-0000-00000B010000}"/>
    <cellStyle name="Comma 11 2" xfId="269" xr:uid="{00000000-0005-0000-0000-00000C010000}"/>
    <cellStyle name="Comma 12" xfId="270" xr:uid="{00000000-0005-0000-0000-00000D010000}"/>
    <cellStyle name="Comma 13" xfId="271" xr:uid="{00000000-0005-0000-0000-00000E010000}"/>
    <cellStyle name="Comma 14" xfId="272" xr:uid="{00000000-0005-0000-0000-00000F010000}"/>
    <cellStyle name="Comma 15" xfId="273" xr:uid="{00000000-0005-0000-0000-000010010000}"/>
    <cellStyle name="Comma 16" xfId="274" xr:uid="{00000000-0005-0000-0000-000011010000}"/>
    <cellStyle name="Comma 17" xfId="275" xr:uid="{00000000-0005-0000-0000-000012010000}"/>
    <cellStyle name="Comma 18" xfId="276" xr:uid="{00000000-0005-0000-0000-000013010000}"/>
    <cellStyle name="Comma 19" xfId="277" xr:uid="{00000000-0005-0000-0000-000014010000}"/>
    <cellStyle name="Comma 2" xfId="278" xr:uid="{00000000-0005-0000-0000-000015010000}"/>
    <cellStyle name="Comma 2 2" xfId="279" xr:uid="{00000000-0005-0000-0000-000016010000}"/>
    <cellStyle name="Comma 2 2 2" xfId="280" xr:uid="{00000000-0005-0000-0000-000017010000}"/>
    <cellStyle name="Comma 2 2 2 2" xfId="281" xr:uid="{00000000-0005-0000-0000-000018010000}"/>
    <cellStyle name="Comma 2 2 3" xfId="282" xr:uid="{00000000-0005-0000-0000-000019010000}"/>
    <cellStyle name="Comma 2 3" xfId="283" xr:uid="{00000000-0005-0000-0000-00001A010000}"/>
    <cellStyle name="Comma 2 3 2" xfId="284" xr:uid="{00000000-0005-0000-0000-00001B010000}"/>
    <cellStyle name="Comma 2 3 3" xfId="285" xr:uid="{00000000-0005-0000-0000-00001C010000}"/>
    <cellStyle name="Comma 2 4" xfId="286" xr:uid="{00000000-0005-0000-0000-00001D010000}"/>
    <cellStyle name="Comma 2 4 2" xfId="287" xr:uid="{00000000-0005-0000-0000-00001E010000}"/>
    <cellStyle name="Comma 20" xfId="288" xr:uid="{00000000-0005-0000-0000-00001F010000}"/>
    <cellStyle name="Comma 21" xfId="289" xr:uid="{00000000-0005-0000-0000-000020010000}"/>
    <cellStyle name="Comma 22" xfId="290" xr:uid="{00000000-0005-0000-0000-000021010000}"/>
    <cellStyle name="Comma 23" xfId="291" xr:uid="{00000000-0005-0000-0000-000022010000}"/>
    <cellStyle name="Comma 24" xfId="292" xr:uid="{00000000-0005-0000-0000-000023010000}"/>
    <cellStyle name="Comma 25" xfId="293" xr:uid="{00000000-0005-0000-0000-000024010000}"/>
    <cellStyle name="Comma 26" xfId="294" xr:uid="{00000000-0005-0000-0000-000025010000}"/>
    <cellStyle name="Comma 27" xfId="295" xr:uid="{00000000-0005-0000-0000-000026010000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2" xfId="299" xr:uid="{00000000-0005-0000-0000-00002A010000}"/>
    <cellStyle name="Comma 3 3" xfId="300" xr:uid="{00000000-0005-0000-0000-00002B010000}"/>
    <cellStyle name="Comma 3 4" xfId="301" xr:uid="{00000000-0005-0000-0000-00002C010000}"/>
    <cellStyle name="Comma 30" xfId="302" xr:uid="{00000000-0005-0000-0000-00002D010000}"/>
    <cellStyle name="Comma 4" xfId="303" xr:uid="{00000000-0005-0000-0000-00002E010000}"/>
    <cellStyle name="Comma 4 2" xfId="304" xr:uid="{00000000-0005-0000-0000-00002F010000}"/>
    <cellStyle name="Comma 4 2 2" xfId="305" xr:uid="{00000000-0005-0000-0000-000030010000}"/>
    <cellStyle name="Comma 4 3" xfId="306" xr:uid="{00000000-0005-0000-0000-000031010000}"/>
    <cellStyle name="Comma 5" xfId="307" xr:uid="{00000000-0005-0000-0000-000032010000}"/>
    <cellStyle name="Comma 5 2" xfId="308" xr:uid="{00000000-0005-0000-0000-000033010000}"/>
    <cellStyle name="Comma 5 3" xfId="309" xr:uid="{00000000-0005-0000-0000-000034010000}"/>
    <cellStyle name="Comma 5 3 2" xfId="310" xr:uid="{00000000-0005-0000-0000-000035010000}"/>
    <cellStyle name="Comma 5 4" xfId="311" xr:uid="{00000000-0005-0000-0000-000036010000}"/>
    <cellStyle name="Comma 6" xfId="312" xr:uid="{00000000-0005-0000-0000-000037010000}"/>
    <cellStyle name="Comma 6 2" xfId="313" xr:uid="{00000000-0005-0000-0000-000038010000}"/>
    <cellStyle name="Comma 7" xfId="314" xr:uid="{00000000-0005-0000-0000-000039010000}"/>
    <cellStyle name="Comma 7 2" xfId="315" xr:uid="{00000000-0005-0000-0000-00003A010000}"/>
    <cellStyle name="Comma 8" xfId="316" xr:uid="{00000000-0005-0000-0000-00003B010000}"/>
    <cellStyle name="Comma 8 2" xfId="317" xr:uid="{00000000-0005-0000-0000-00003C010000}"/>
    <cellStyle name="Comma 9" xfId="318" xr:uid="{00000000-0005-0000-0000-00003D010000}"/>
    <cellStyle name="Comma 9 2" xfId="319" xr:uid="{00000000-0005-0000-0000-00003E010000}"/>
    <cellStyle name="comma zerodec" xfId="320" xr:uid="{00000000-0005-0000-0000-00003F010000}"/>
    <cellStyle name="Comma_SPRC_page 5-6" xfId="321" xr:uid="{00000000-0005-0000-0000-000040010000}"/>
    <cellStyle name="Comma0" xfId="322" xr:uid="{00000000-0005-0000-0000-000041010000}"/>
    <cellStyle name="Comma2" xfId="323" xr:uid="{00000000-0005-0000-0000-000042010000}"/>
    <cellStyle name="Comma2 2" xfId="324" xr:uid="{00000000-0005-0000-0000-000043010000}"/>
    <cellStyle name="COPY" xfId="325" xr:uid="{00000000-0005-0000-0000-000044010000}"/>
    <cellStyle name="Copy0_" xfId="326" xr:uid="{00000000-0005-0000-0000-000045010000}"/>
    <cellStyle name="Copy1_" xfId="327" xr:uid="{00000000-0005-0000-0000-000046010000}"/>
    <cellStyle name="Copy2_" xfId="328" xr:uid="{00000000-0005-0000-0000-000047010000}"/>
    <cellStyle name="Copy3_" xfId="329" xr:uid="{00000000-0005-0000-0000-000048010000}"/>
    <cellStyle name="Credit" xfId="330" xr:uid="{00000000-0005-0000-0000-000049010000}"/>
    <cellStyle name="CrudeDisplay" xfId="331" xr:uid="{00000000-0005-0000-0000-00004A010000}"/>
    <cellStyle name="Currency 2" xfId="332" xr:uid="{00000000-0005-0000-0000-00004B010000}"/>
    <cellStyle name="Currency0" xfId="333" xr:uid="{00000000-0005-0000-0000-00004C010000}"/>
    <cellStyle name="Currency1" xfId="334" xr:uid="{00000000-0005-0000-0000-00004D010000}"/>
    <cellStyle name="Date" xfId="335" xr:uid="{00000000-0005-0000-0000-00004E010000}"/>
    <cellStyle name="Debit" xfId="336" xr:uid="{00000000-0005-0000-0000-00004F010000}"/>
    <cellStyle name="Dollar (zero dec)" xfId="337" xr:uid="{00000000-0005-0000-0000-000050010000}"/>
    <cellStyle name="dp0" xfId="338" xr:uid="{00000000-0005-0000-0000-000051010000}"/>
    <cellStyle name="dp1" xfId="339" xr:uid="{00000000-0005-0000-0000-000052010000}"/>
    <cellStyle name="dp2" xfId="340" xr:uid="{00000000-0005-0000-0000-000053010000}"/>
    <cellStyle name="dp3" xfId="341" xr:uid="{00000000-0005-0000-0000-000054010000}"/>
    <cellStyle name="E&amp;Y House" xfId="342" xr:uid="{00000000-0005-0000-0000-000055010000}"/>
    <cellStyle name="Euro" xfId="343" xr:uid="{00000000-0005-0000-0000-000056010000}"/>
    <cellStyle name="Explanatory Text 2" xfId="344" xr:uid="{00000000-0005-0000-0000-000057010000}"/>
    <cellStyle name="Explanatory Text 2 2" xfId="345" xr:uid="{00000000-0005-0000-0000-000058010000}"/>
    <cellStyle name="Explanatory Text 3" xfId="346" xr:uid="{00000000-0005-0000-0000-000059010000}"/>
    <cellStyle name="Explanatory Text 4" xfId="347" xr:uid="{00000000-0005-0000-0000-00005A010000}"/>
    <cellStyle name="Explanatory Text 5" xfId="348" xr:uid="{00000000-0005-0000-0000-00005B010000}"/>
    <cellStyle name="Explanatory Text 6" xfId="349" xr:uid="{00000000-0005-0000-0000-00005C010000}"/>
    <cellStyle name="Explanatory Text 7" xfId="350" xr:uid="{00000000-0005-0000-0000-00005D010000}"/>
    <cellStyle name="F2" xfId="351" xr:uid="{00000000-0005-0000-0000-00005E010000}"/>
    <cellStyle name="F3" xfId="352" xr:uid="{00000000-0005-0000-0000-00005F010000}"/>
    <cellStyle name="F4" xfId="353" xr:uid="{00000000-0005-0000-0000-000060010000}"/>
    <cellStyle name="F5" xfId="354" xr:uid="{00000000-0005-0000-0000-000061010000}"/>
    <cellStyle name="F6" xfId="355" xr:uid="{00000000-0005-0000-0000-000062010000}"/>
    <cellStyle name="F7" xfId="356" xr:uid="{00000000-0005-0000-0000-000063010000}"/>
    <cellStyle name="F8" xfId="357" xr:uid="{00000000-0005-0000-0000-000064010000}"/>
    <cellStyle name="Fixed" xfId="358" xr:uid="{00000000-0005-0000-0000-000065010000}"/>
    <cellStyle name="FORECAST" xfId="359" xr:uid="{00000000-0005-0000-0000-000066010000}"/>
    <cellStyle name="Good 2" xfId="360" xr:uid="{00000000-0005-0000-0000-000067010000}"/>
    <cellStyle name="Good 2 2" xfId="361" xr:uid="{00000000-0005-0000-0000-000068010000}"/>
    <cellStyle name="Good 3" xfId="362" xr:uid="{00000000-0005-0000-0000-000069010000}"/>
    <cellStyle name="Good 4" xfId="363" xr:uid="{00000000-0005-0000-0000-00006A010000}"/>
    <cellStyle name="Good 5" xfId="364" xr:uid="{00000000-0005-0000-0000-00006B010000}"/>
    <cellStyle name="Good 6" xfId="365" xr:uid="{00000000-0005-0000-0000-00006C010000}"/>
    <cellStyle name="Good 7" xfId="366" xr:uid="{00000000-0005-0000-0000-00006D010000}"/>
    <cellStyle name="Grey" xfId="367" xr:uid="{00000000-0005-0000-0000-00006E010000}"/>
    <cellStyle name="Grow" xfId="368" xr:uid="{00000000-0005-0000-0000-00006F010000}"/>
    <cellStyle name="Header1" xfId="369" xr:uid="{00000000-0005-0000-0000-000070010000}"/>
    <cellStyle name="Header2" xfId="370" xr:uid="{00000000-0005-0000-0000-000071010000}"/>
    <cellStyle name="header3" xfId="371" xr:uid="{00000000-0005-0000-0000-000072010000}"/>
    <cellStyle name="Heading 1 2" xfId="372" xr:uid="{00000000-0005-0000-0000-000073010000}"/>
    <cellStyle name="Heading 1 2 2" xfId="373" xr:uid="{00000000-0005-0000-0000-000074010000}"/>
    <cellStyle name="Heading 1 3" xfId="374" xr:uid="{00000000-0005-0000-0000-000075010000}"/>
    <cellStyle name="Heading 1 4" xfId="375" xr:uid="{00000000-0005-0000-0000-000076010000}"/>
    <cellStyle name="Heading 1 5" xfId="376" xr:uid="{00000000-0005-0000-0000-000077010000}"/>
    <cellStyle name="Heading 1 6" xfId="377" xr:uid="{00000000-0005-0000-0000-000078010000}"/>
    <cellStyle name="Heading 1 7" xfId="378" xr:uid="{00000000-0005-0000-0000-000079010000}"/>
    <cellStyle name="Heading 2 2" xfId="379" xr:uid="{00000000-0005-0000-0000-00007A010000}"/>
    <cellStyle name="Heading 2 2 2" xfId="380" xr:uid="{00000000-0005-0000-0000-00007B010000}"/>
    <cellStyle name="Heading 2 3" xfId="381" xr:uid="{00000000-0005-0000-0000-00007C010000}"/>
    <cellStyle name="Heading 2 4" xfId="382" xr:uid="{00000000-0005-0000-0000-00007D010000}"/>
    <cellStyle name="Heading 2 5" xfId="383" xr:uid="{00000000-0005-0000-0000-00007E010000}"/>
    <cellStyle name="Heading 2 6" xfId="384" xr:uid="{00000000-0005-0000-0000-00007F010000}"/>
    <cellStyle name="Heading 2 7" xfId="385" xr:uid="{00000000-0005-0000-0000-000080010000}"/>
    <cellStyle name="Heading 3 2" xfId="386" xr:uid="{00000000-0005-0000-0000-000081010000}"/>
    <cellStyle name="Heading 3 2 2" xfId="387" xr:uid="{00000000-0005-0000-0000-000082010000}"/>
    <cellStyle name="Heading 3 3" xfId="388" xr:uid="{00000000-0005-0000-0000-000083010000}"/>
    <cellStyle name="Heading 3 4" xfId="389" xr:uid="{00000000-0005-0000-0000-000084010000}"/>
    <cellStyle name="Heading 3 5" xfId="390" xr:uid="{00000000-0005-0000-0000-000085010000}"/>
    <cellStyle name="Heading 3 6" xfId="391" xr:uid="{00000000-0005-0000-0000-000086010000}"/>
    <cellStyle name="Heading 3 7" xfId="392" xr:uid="{00000000-0005-0000-0000-000087010000}"/>
    <cellStyle name="Heading 4 2" xfId="393" xr:uid="{00000000-0005-0000-0000-000088010000}"/>
    <cellStyle name="Heading 4 2 2" xfId="394" xr:uid="{00000000-0005-0000-0000-000089010000}"/>
    <cellStyle name="Heading 4 3" xfId="395" xr:uid="{00000000-0005-0000-0000-00008A010000}"/>
    <cellStyle name="Heading 4 4" xfId="396" xr:uid="{00000000-0005-0000-0000-00008B010000}"/>
    <cellStyle name="Heading 4 5" xfId="397" xr:uid="{00000000-0005-0000-0000-00008C010000}"/>
    <cellStyle name="Heading 4 6" xfId="398" xr:uid="{00000000-0005-0000-0000-00008D010000}"/>
    <cellStyle name="Heading 4 7" xfId="399" xr:uid="{00000000-0005-0000-0000-00008E010000}"/>
    <cellStyle name="Heading1" xfId="400" xr:uid="{00000000-0005-0000-0000-00008F010000}"/>
    <cellStyle name="Heading2" xfId="401" xr:uid="{00000000-0005-0000-0000-000090010000}"/>
    <cellStyle name="HEADINGS" xfId="402" xr:uid="{00000000-0005-0000-0000-000091010000}"/>
    <cellStyle name="History" xfId="403" xr:uid="{00000000-0005-0000-0000-000092010000}"/>
    <cellStyle name="imulator" xfId="404" xr:uid="{00000000-0005-0000-0000-000093010000}"/>
    <cellStyle name="Inflow" xfId="405" xr:uid="{00000000-0005-0000-0000-000094010000}"/>
    <cellStyle name="Input [yellow]" xfId="406" xr:uid="{00000000-0005-0000-0000-000095010000}"/>
    <cellStyle name="Input 2" xfId="407" xr:uid="{00000000-0005-0000-0000-000096010000}"/>
    <cellStyle name="Input 2 2" xfId="408" xr:uid="{00000000-0005-0000-0000-000097010000}"/>
    <cellStyle name="Input 3" xfId="409" xr:uid="{00000000-0005-0000-0000-000098010000}"/>
    <cellStyle name="Input 3 2" xfId="410" xr:uid="{00000000-0005-0000-0000-000099010000}"/>
    <cellStyle name="Input 4" xfId="411" xr:uid="{00000000-0005-0000-0000-00009A010000}"/>
    <cellStyle name="Input 5" xfId="412" xr:uid="{00000000-0005-0000-0000-00009B010000}"/>
    <cellStyle name="Input 6" xfId="413" xr:uid="{00000000-0005-0000-0000-00009C010000}"/>
    <cellStyle name="Input 7" xfId="414" xr:uid="{00000000-0005-0000-0000-00009D010000}"/>
    <cellStyle name="linked" xfId="415" xr:uid="{00000000-0005-0000-0000-00009E010000}"/>
    <cellStyle name="Linked Cell 2" xfId="416" xr:uid="{00000000-0005-0000-0000-00009F010000}"/>
    <cellStyle name="Linked Cell 2 2" xfId="417" xr:uid="{00000000-0005-0000-0000-0000A0010000}"/>
    <cellStyle name="Linked Cell 3" xfId="418" xr:uid="{00000000-0005-0000-0000-0000A1010000}"/>
    <cellStyle name="Linked Cell 4" xfId="419" xr:uid="{00000000-0005-0000-0000-0000A2010000}"/>
    <cellStyle name="Linked Cell 5" xfId="420" xr:uid="{00000000-0005-0000-0000-0000A3010000}"/>
    <cellStyle name="Linked Cell 6" xfId="421" xr:uid="{00000000-0005-0000-0000-0000A4010000}"/>
    <cellStyle name="Linked Cell 7" xfId="422" xr:uid="{00000000-0005-0000-0000-0000A5010000}"/>
    <cellStyle name="MACRO" xfId="423" xr:uid="{00000000-0005-0000-0000-0000A6010000}"/>
    <cellStyle name="Moeda [0]_PLDT" xfId="424" xr:uid="{00000000-0005-0000-0000-0000A7010000}"/>
    <cellStyle name="Moeda_PLDT" xfId="425" xr:uid="{00000000-0005-0000-0000-0000A8010000}"/>
    <cellStyle name="Neutral 2" xfId="426" xr:uid="{00000000-0005-0000-0000-0000A9010000}"/>
    <cellStyle name="Neutral 2 2" xfId="427" xr:uid="{00000000-0005-0000-0000-0000AA010000}"/>
    <cellStyle name="Neutral 3" xfId="428" xr:uid="{00000000-0005-0000-0000-0000AB010000}"/>
    <cellStyle name="Neutral 4" xfId="429" xr:uid="{00000000-0005-0000-0000-0000AC010000}"/>
    <cellStyle name="Neutral 5" xfId="430" xr:uid="{00000000-0005-0000-0000-0000AD010000}"/>
    <cellStyle name="Neutral 6" xfId="431" xr:uid="{00000000-0005-0000-0000-0000AE010000}"/>
    <cellStyle name="Neutral 7" xfId="432" xr:uid="{00000000-0005-0000-0000-0000AF010000}"/>
    <cellStyle name="no dec" xfId="433" xr:uid="{00000000-0005-0000-0000-0000B0010000}"/>
    <cellStyle name="no1" xfId="434" xr:uid="{00000000-0005-0000-0000-0000B1010000}"/>
    <cellStyle name="no2" xfId="435" xr:uid="{00000000-0005-0000-0000-0000B2010000}"/>
    <cellStyle name="no3" xfId="436" xr:uid="{00000000-0005-0000-0000-0000B3010000}"/>
    <cellStyle name="No4" xfId="437" xr:uid="{00000000-0005-0000-0000-0000B4010000}"/>
    <cellStyle name="No5" xfId="438" xr:uid="{00000000-0005-0000-0000-0000B5010000}"/>
    <cellStyle name="Nocomma" xfId="439" xr:uid="{00000000-0005-0000-0000-0000B6010000}"/>
    <cellStyle name="Normal" xfId="0" builtinId="0"/>
    <cellStyle name="Normal - Style1" xfId="440" xr:uid="{00000000-0005-0000-0000-0000B8010000}"/>
    <cellStyle name="Normal 10" xfId="441" xr:uid="{00000000-0005-0000-0000-0000B9010000}"/>
    <cellStyle name="Normal 10 2" xfId="442" xr:uid="{00000000-0005-0000-0000-0000BA010000}"/>
    <cellStyle name="Normal 10 3" xfId="443" xr:uid="{00000000-0005-0000-0000-0000BB010000}"/>
    <cellStyle name="Normal 11" xfId="444" xr:uid="{00000000-0005-0000-0000-0000BC010000}"/>
    <cellStyle name="Normal 11 2" xfId="445" xr:uid="{00000000-0005-0000-0000-0000BD010000}"/>
    <cellStyle name="Normal 12" xfId="446" xr:uid="{00000000-0005-0000-0000-0000BE010000}"/>
    <cellStyle name="Normal 12 2" xfId="447" xr:uid="{00000000-0005-0000-0000-0000BF010000}"/>
    <cellStyle name="Normal 13" xfId="448" xr:uid="{00000000-0005-0000-0000-0000C0010000}"/>
    <cellStyle name="Normal 14" xfId="449" xr:uid="{00000000-0005-0000-0000-0000C1010000}"/>
    <cellStyle name="Normal 15" xfId="450" xr:uid="{00000000-0005-0000-0000-0000C2010000}"/>
    <cellStyle name="Normal 16" xfId="451" xr:uid="{00000000-0005-0000-0000-0000C3010000}"/>
    <cellStyle name="Normal 16 2" xfId="452" xr:uid="{00000000-0005-0000-0000-0000C4010000}"/>
    <cellStyle name="Normal 17" xfId="453" xr:uid="{00000000-0005-0000-0000-0000C5010000}"/>
    <cellStyle name="Normal 17 2" xfId="454" xr:uid="{00000000-0005-0000-0000-0000C6010000}"/>
    <cellStyle name="Normal 18" xfId="455" xr:uid="{00000000-0005-0000-0000-0000C7010000}"/>
    <cellStyle name="Normal 19" xfId="456" xr:uid="{00000000-0005-0000-0000-0000C8010000}"/>
    <cellStyle name="Normal 2" xfId="457" xr:uid="{00000000-0005-0000-0000-0000C9010000}"/>
    <cellStyle name="Normal 2 2" xfId="458" xr:uid="{00000000-0005-0000-0000-0000CA010000}"/>
    <cellStyle name="Normal 2 3" xfId="459" xr:uid="{00000000-0005-0000-0000-0000CB010000}"/>
    <cellStyle name="Normal 2 4" xfId="460" xr:uid="{00000000-0005-0000-0000-0000CC010000}"/>
    <cellStyle name="Normal 2 5" xfId="461" xr:uid="{00000000-0005-0000-0000-0000CD010000}"/>
    <cellStyle name="Normal 20" xfId="462" xr:uid="{00000000-0005-0000-0000-0000CE010000}"/>
    <cellStyle name="Normal 21" xfId="463" xr:uid="{00000000-0005-0000-0000-0000CF010000}"/>
    <cellStyle name="Normal 22" xfId="464" xr:uid="{00000000-0005-0000-0000-0000D0010000}"/>
    <cellStyle name="Normal 23" xfId="465" xr:uid="{00000000-0005-0000-0000-0000D1010000}"/>
    <cellStyle name="Normal 24" xfId="466" xr:uid="{00000000-0005-0000-0000-0000D2010000}"/>
    <cellStyle name="Normal 25" xfId="467" xr:uid="{00000000-0005-0000-0000-0000D3010000}"/>
    <cellStyle name="Normal 26" xfId="468" xr:uid="{00000000-0005-0000-0000-0000D4010000}"/>
    <cellStyle name="Normal 27" xfId="469" xr:uid="{00000000-0005-0000-0000-0000D5010000}"/>
    <cellStyle name="Normal 28" xfId="470" xr:uid="{00000000-0005-0000-0000-0000D6010000}"/>
    <cellStyle name="Normal 29" xfId="471" xr:uid="{00000000-0005-0000-0000-0000D7010000}"/>
    <cellStyle name="Normal 3" xfId="472" xr:uid="{00000000-0005-0000-0000-0000D8010000}"/>
    <cellStyle name="Normal 3 2" xfId="473" xr:uid="{00000000-0005-0000-0000-0000D9010000}"/>
    <cellStyle name="Normal 3 3" xfId="474" xr:uid="{00000000-0005-0000-0000-0000DA010000}"/>
    <cellStyle name="Normal 30" xfId="475" xr:uid="{00000000-0005-0000-0000-0000DB010000}"/>
    <cellStyle name="Normal 31" xfId="476" xr:uid="{00000000-0005-0000-0000-0000DC010000}"/>
    <cellStyle name="Normal 32" xfId="477" xr:uid="{00000000-0005-0000-0000-0000DD010000}"/>
    <cellStyle name="Normal 33" xfId="478" xr:uid="{00000000-0005-0000-0000-0000DE010000}"/>
    <cellStyle name="Normal 34" xfId="479" xr:uid="{00000000-0005-0000-0000-0000DF010000}"/>
    <cellStyle name="Normal 35" xfId="480" xr:uid="{00000000-0005-0000-0000-0000E0010000}"/>
    <cellStyle name="Normal 36" xfId="481" xr:uid="{00000000-0005-0000-0000-0000E1010000}"/>
    <cellStyle name="Normal 4" xfId="482" xr:uid="{00000000-0005-0000-0000-0000E2010000}"/>
    <cellStyle name="Normal 4 2" xfId="483" xr:uid="{00000000-0005-0000-0000-0000E3010000}"/>
    <cellStyle name="Normal 4 3" xfId="484" xr:uid="{00000000-0005-0000-0000-0000E4010000}"/>
    <cellStyle name="Normal 4 4" xfId="485" xr:uid="{00000000-0005-0000-0000-0000E5010000}"/>
    <cellStyle name="Normal 5" xfId="486" xr:uid="{00000000-0005-0000-0000-0000E6010000}"/>
    <cellStyle name="Normal 5 2" xfId="487" xr:uid="{00000000-0005-0000-0000-0000E7010000}"/>
    <cellStyle name="Normal 6" xfId="488" xr:uid="{00000000-0005-0000-0000-0000E8010000}"/>
    <cellStyle name="Normal 7" xfId="489" xr:uid="{00000000-0005-0000-0000-0000E9010000}"/>
    <cellStyle name="Normal 8" xfId="490" xr:uid="{00000000-0005-0000-0000-0000EA010000}"/>
    <cellStyle name="Normal 9" xfId="491" xr:uid="{00000000-0005-0000-0000-0000EB010000}"/>
    <cellStyle name="Normal_SPRC_page 5-6" xfId="492" xr:uid="{00000000-0005-0000-0000-0000EC010000}"/>
    <cellStyle name="Normal_SPRCstatement01-Eng" xfId="493" xr:uid="{00000000-0005-0000-0000-0000ED010000}"/>
    <cellStyle name="Note 2" xfId="494" xr:uid="{00000000-0005-0000-0000-0000EE010000}"/>
    <cellStyle name="Note 2 2" xfId="495" xr:uid="{00000000-0005-0000-0000-0000EF010000}"/>
    <cellStyle name="Note 3" xfId="496" xr:uid="{00000000-0005-0000-0000-0000F0010000}"/>
    <cellStyle name="Note 3 2" xfId="497" xr:uid="{00000000-0005-0000-0000-0000F1010000}"/>
    <cellStyle name="Note 4" xfId="498" xr:uid="{00000000-0005-0000-0000-0000F2010000}"/>
    <cellStyle name="Note 5" xfId="499" xr:uid="{00000000-0005-0000-0000-0000F3010000}"/>
    <cellStyle name="Note 6" xfId="500" xr:uid="{00000000-0005-0000-0000-0000F4010000}"/>
    <cellStyle name="Note 7" xfId="501" xr:uid="{00000000-0005-0000-0000-0000F5010000}"/>
    <cellStyle name="NoZero" xfId="502" xr:uid="{00000000-0005-0000-0000-0000F6010000}"/>
    <cellStyle name="NoZero0dp" xfId="503" xr:uid="{00000000-0005-0000-0000-0000F7010000}"/>
    <cellStyle name="OUTLINE" xfId="504" xr:uid="{00000000-0005-0000-0000-0000F8010000}"/>
    <cellStyle name="OUTLINE 2" xfId="505" xr:uid="{00000000-0005-0000-0000-0000F9010000}"/>
    <cellStyle name="Output 2" xfId="506" xr:uid="{00000000-0005-0000-0000-0000FA010000}"/>
    <cellStyle name="Output 2 2" xfId="507" xr:uid="{00000000-0005-0000-0000-0000FB010000}"/>
    <cellStyle name="Output 3" xfId="508" xr:uid="{00000000-0005-0000-0000-0000FC010000}"/>
    <cellStyle name="Output 4" xfId="509" xr:uid="{00000000-0005-0000-0000-0000FD010000}"/>
    <cellStyle name="Output 5" xfId="510" xr:uid="{00000000-0005-0000-0000-0000FE010000}"/>
    <cellStyle name="Output 6" xfId="511" xr:uid="{00000000-0005-0000-0000-0000FF010000}"/>
    <cellStyle name="Output 7" xfId="512" xr:uid="{00000000-0005-0000-0000-000000020000}"/>
    <cellStyle name="Output Amounts" xfId="513" xr:uid="{00000000-0005-0000-0000-000001020000}"/>
    <cellStyle name="Output Column Headings" xfId="514" xr:uid="{00000000-0005-0000-0000-000002020000}"/>
    <cellStyle name="Output Line Items" xfId="515" xr:uid="{00000000-0005-0000-0000-000003020000}"/>
    <cellStyle name="Output Report Heading" xfId="516" xr:uid="{00000000-0005-0000-0000-000004020000}"/>
    <cellStyle name="Output Report Title" xfId="517" xr:uid="{00000000-0005-0000-0000-000005020000}"/>
    <cellStyle name="Percent [2]" xfId="518" xr:uid="{00000000-0005-0000-0000-000006020000}"/>
    <cellStyle name="Percent 2" xfId="519" xr:uid="{00000000-0005-0000-0000-000007020000}"/>
    <cellStyle name="Percent 3" xfId="520" xr:uid="{00000000-0005-0000-0000-000008020000}"/>
    <cellStyle name="Percent 4" xfId="521" xr:uid="{00000000-0005-0000-0000-000009020000}"/>
    <cellStyle name="POP" xfId="522" xr:uid="{00000000-0005-0000-0000-00000A020000}"/>
    <cellStyle name="PROTECTED" xfId="523" xr:uid="{00000000-0005-0000-0000-00000B020000}"/>
    <cellStyle name="pwstyle" xfId="524" xr:uid="{00000000-0005-0000-0000-00000C020000}"/>
    <cellStyle name="Quantity" xfId="525" xr:uid="{00000000-0005-0000-0000-00000D020000}"/>
    <cellStyle name="SAPBEXaggData" xfId="526" xr:uid="{00000000-0005-0000-0000-00000E020000}"/>
    <cellStyle name="SAPBEXaggData 2" xfId="527" xr:uid="{00000000-0005-0000-0000-00000F020000}"/>
    <cellStyle name="SAPBEXaggDataEmph" xfId="528" xr:uid="{00000000-0005-0000-0000-000010020000}"/>
    <cellStyle name="SAPBEXaggDataEmph 2" xfId="529" xr:uid="{00000000-0005-0000-0000-000011020000}"/>
    <cellStyle name="SAPBEXaggItem" xfId="530" xr:uid="{00000000-0005-0000-0000-000012020000}"/>
    <cellStyle name="SAPBEXaggItem 2" xfId="531" xr:uid="{00000000-0005-0000-0000-000013020000}"/>
    <cellStyle name="SAPBEXaggItemX" xfId="532" xr:uid="{00000000-0005-0000-0000-000014020000}"/>
    <cellStyle name="SAPBEXaggItemX 2" xfId="533" xr:uid="{00000000-0005-0000-0000-000015020000}"/>
    <cellStyle name="SAPBEXchaText" xfId="534" xr:uid="{00000000-0005-0000-0000-000016020000}"/>
    <cellStyle name="SAPBEXexcBad7" xfId="535" xr:uid="{00000000-0005-0000-0000-000017020000}"/>
    <cellStyle name="SAPBEXexcBad7 2" xfId="536" xr:uid="{00000000-0005-0000-0000-000018020000}"/>
    <cellStyle name="SAPBEXexcBad8" xfId="537" xr:uid="{00000000-0005-0000-0000-000019020000}"/>
    <cellStyle name="SAPBEXexcBad8 2" xfId="538" xr:uid="{00000000-0005-0000-0000-00001A020000}"/>
    <cellStyle name="SAPBEXexcBad9" xfId="539" xr:uid="{00000000-0005-0000-0000-00001B020000}"/>
    <cellStyle name="SAPBEXexcBad9 2" xfId="540" xr:uid="{00000000-0005-0000-0000-00001C020000}"/>
    <cellStyle name="SAPBEXexcCritical4" xfId="541" xr:uid="{00000000-0005-0000-0000-00001D020000}"/>
    <cellStyle name="SAPBEXexcCritical4 2" xfId="542" xr:uid="{00000000-0005-0000-0000-00001E020000}"/>
    <cellStyle name="SAPBEXexcCritical5" xfId="543" xr:uid="{00000000-0005-0000-0000-00001F020000}"/>
    <cellStyle name="SAPBEXexcCritical5 2" xfId="544" xr:uid="{00000000-0005-0000-0000-000020020000}"/>
    <cellStyle name="SAPBEXexcCritical6" xfId="545" xr:uid="{00000000-0005-0000-0000-000021020000}"/>
    <cellStyle name="SAPBEXexcCritical6 2" xfId="546" xr:uid="{00000000-0005-0000-0000-000022020000}"/>
    <cellStyle name="SAPBEXexcGood1" xfId="547" xr:uid="{00000000-0005-0000-0000-000023020000}"/>
    <cellStyle name="SAPBEXexcGood1 2" xfId="548" xr:uid="{00000000-0005-0000-0000-000024020000}"/>
    <cellStyle name="SAPBEXexcGood2" xfId="549" xr:uid="{00000000-0005-0000-0000-000025020000}"/>
    <cellStyle name="SAPBEXexcGood2 2" xfId="550" xr:uid="{00000000-0005-0000-0000-000026020000}"/>
    <cellStyle name="SAPBEXexcGood3" xfId="551" xr:uid="{00000000-0005-0000-0000-000027020000}"/>
    <cellStyle name="SAPBEXexcGood3 2" xfId="552" xr:uid="{00000000-0005-0000-0000-000028020000}"/>
    <cellStyle name="SAPBEXfilterDrill" xfId="553" xr:uid="{00000000-0005-0000-0000-000029020000}"/>
    <cellStyle name="SAPBEXfilterItem" xfId="554" xr:uid="{00000000-0005-0000-0000-00002A020000}"/>
    <cellStyle name="SAPBEXfilterText" xfId="555" xr:uid="{00000000-0005-0000-0000-00002B020000}"/>
    <cellStyle name="SAPBEXformats" xfId="556" xr:uid="{00000000-0005-0000-0000-00002C020000}"/>
    <cellStyle name="SAPBEXformats 2" xfId="557" xr:uid="{00000000-0005-0000-0000-00002D020000}"/>
    <cellStyle name="SAPBEXheaderItem" xfId="558" xr:uid="{00000000-0005-0000-0000-00002E020000}"/>
    <cellStyle name="SAPBEXheaderText" xfId="559" xr:uid="{00000000-0005-0000-0000-00002F020000}"/>
    <cellStyle name="SAPBEXHLevel0" xfId="560" xr:uid="{00000000-0005-0000-0000-000030020000}"/>
    <cellStyle name="SAPBEXHLevel0 2" xfId="561" xr:uid="{00000000-0005-0000-0000-000031020000}"/>
    <cellStyle name="SAPBEXHLevel0X" xfId="562" xr:uid="{00000000-0005-0000-0000-000032020000}"/>
    <cellStyle name="SAPBEXHLevel0X 2" xfId="563" xr:uid="{00000000-0005-0000-0000-000033020000}"/>
    <cellStyle name="SAPBEXHLevel1" xfId="564" xr:uid="{00000000-0005-0000-0000-000034020000}"/>
    <cellStyle name="SAPBEXHLevel1 2" xfId="565" xr:uid="{00000000-0005-0000-0000-000035020000}"/>
    <cellStyle name="SAPBEXHLevel1X" xfId="566" xr:uid="{00000000-0005-0000-0000-000036020000}"/>
    <cellStyle name="SAPBEXHLevel1X 2" xfId="567" xr:uid="{00000000-0005-0000-0000-000037020000}"/>
    <cellStyle name="SAPBEXHLevel2" xfId="568" xr:uid="{00000000-0005-0000-0000-000038020000}"/>
    <cellStyle name="SAPBEXHLevel2 2" xfId="569" xr:uid="{00000000-0005-0000-0000-000039020000}"/>
    <cellStyle name="SAPBEXHLevel2X" xfId="570" xr:uid="{00000000-0005-0000-0000-00003A020000}"/>
    <cellStyle name="SAPBEXHLevel2X 2" xfId="571" xr:uid="{00000000-0005-0000-0000-00003B020000}"/>
    <cellStyle name="SAPBEXHLevel3" xfId="572" xr:uid="{00000000-0005-0000-0000-00003C020000}"/>
    <cellStyle name="SAPBEXHLevel3 2" xfId="573" xr:uid="{00000000-0005-0000-0000-00003D020000}"/>
    <cellStyle name="SAPBEXHLevel3X" xfId="574" xr:uid="{00000000-0005-0000-0000-00003E020000}"/>
    <cellStyle name="SAPBEXHLevel3X 2" xfId="575" xr:uid="{00000000-0005-0000-0000-00003F020000}"/>
    <cellStyle name="SAPBEXresData" xfId="576" xr:uid="{00000000-0005-0000-0000-000040020000}"/>
    <cellStyle name="SAPBEXresData 2" xfId="577" xr:uid="{00000000-0005-0000-0000-000041020000}"/>
    <cellStyle name="SAPBEXresDataEmph" xfId="578" xr:uid="{00000000-0005-0000-0000-000042020000}"/>
    <cellStyle name="SAPBEXresDataEmph 2" xfId="579" xr:uid="{00000000-0005-0000-0000-000043020000}"/>
    <cellStyle name="SAPBEXresItem" xfId="580" xr:uid="{00000000-0005-0000-0000-000044020000}"/>
    <cellStyle name="SAPBEXresItem 2" xfId="581" xr:uid="{00000000-0005-0000-0000-000045020000}"/>
    <cellStyle name="SAPBEXresItemX" xfId="582" xr:uid="{00000000-0005-0000-0000-000046020000}"/>
    <cellStyle name="SAPBEXresItemX 2" xfId="583" xr:uid="{00000000-0005-0000-0000-000047020000}"/>
    <cellStyle name="SAPBEXstdData" xfId="584" xr:uid="{00000000-0005-0000-0000-000048020000}"/>
    <cellStyle name="SAPBEXstdData 2" xfId="585" xr:uid="{00000000-0005-0000-0000-000049020000}"/>
    <cellStyle name="SAPBEXstdDataEmph" xfId="586" xr:uid="{00000000-0005-0000-0000-00004A020000}"/>
    <cellStyle name="SAPBEXstdDataEmph 2" xfId="587" xr:uid="{00000000-0005-0000-0000-00004B020000}"/>
    <cellStyle name="SAPBEXstdItem" xfId="588" xr:uid="{00000000-0005-0000-0000-00004C020000}"/>
    <cellStyle name="SAPBEXstdItem 2" xfId="589" xr:uid="{00000000-0005-0000-0000-00004D020000}"/>
    <cellStyle name="SAPBEXstdItemX" xfId="590" xr:uid="{00000000-0005-0000-0000-00004E020000}"/>
    <cellStyle name="SAPBEXstdItemX 2" xfId="591" xr:uid="{00000000-0005-0000-0000-00004F020000}"/>
    <cellStyle name="SAPBEXtitle" xfId="592" xr:uid="{00000000-0005-0000-0000-000050020000}"/>
    <cellStyle name="SAPBEXundefined" xfId="593" xr:uid="{00000000-0005-0000-0000-000051020000}"/>
    <cellStyle name="SAPBEXundefined 2" xfId="594" xr:uid="{00000000-0005-0000-0000-000052020000}"/>
    <cellStyle name="Separador de milhares [0]_PLDT" xfId="595" xr:uid="{00000000-0005-0000-0000-000053020000}"/>
    <cellStyle name="Separador de milhares_PLDT" xfId="596" xr:uid="{00000000-0005-0000-0000-000054020000}"/>
    <cellStyle name="sideways" xfId="597" xr:uid="{00000000-0005-0000-0000-000055020000}"/>
    <cellStyle name="Stocks" xfId="598" xr:uid="{00000000-0005-0000-0000-000056020000}"/>
    <cellStyle name="Style 1" xfId="599" xr:uid="{00000000-0005-0000-0000-000057020000}"/>
    <cellStyle name="Style 1 2" xfId="600" xr:uid="{00000000-0005-0000-0000-000058020000}"/>
    <cellStyle name="Style 26" xfId="601" xr:uid="{00000000-0005-0000-0000-000059020000}"/>
    <cellStyle name="Style2" xfId="602" xr:uid="{00000000-0005-0000-0000-00005A020000}"/>
    <cellStyle name="SwitchTime" xfId="603" xr:uid="{00000000-0005-0000-0000-00005B020000}"/>
    <cellStyle name="TEXT" xfId="604" xr:uid="{00000000-0005-0000-0000-00005C020000}"/>
    <cellStyle name="Title 2" xfId="605" xr:uid="{00000000-0005-0000-0000-00005D020000}"/>
    <cellStyle name="Title 2 2" xfId="606" xr:uid="{00000000-0005-0000-0000-00005E020000}"/>
    <cellStyle name="Title 3" xfId="607" xr:uid="{00000000-0005-0000-0000-00005F020000}"/>
    <cellStyle name="Title 4" xfId="608" xr:uid="{00000000-0005-0000-0000-000060020000}"/>
    <cellStyle name="Title 5" xfId="609" xr:uid="{00000000-0005-0000-0000-000061020000}"/>
    <cellStyle name="Title 6" xfId="610" xr:uid="{00000000-0005-0000-0000-000062020000}"/>
    <cellStyle name="Title 7" xfId="611" xr:uid="{00000000-0005-0000-0000-000063020000}"/>
    <cellStyle name="tons" xfId="612" xr:uid="{00000000-0005-0000-0000-000064020000}"/>
    <cellStyle name="Total 2" xfId="613" xr:uid="{00000000-0005-0000-0000-000065020000}"/>
    <cellStyle name="Total 2 2" xfId="614" xr:uid="{00000000-0005-0000-0000-000066020000}"/>
    <cellStyle name="Total 3" xfId="615" xr:uid="{00000000-0005-0000-0000-000067020000}"/>
    <cellStyle name="Total 4" xfId="616" xr:uid="{00000000-0005-0000-0000-000068020000}"/>
    <cellStyle name="Total 5" xfId="617" xr:uid="{00000000-0005-0000-0000-000069020000}"/>
    <cellStyle name="Total 6" xfId="618" xr:uid="{00000000-0005-0000-0000-00006A020000}"/>
    <cellStyle name="Total 7" xfId="619" xr:uid="{00000000-0005-0000-0000-00006B020000}"/>
    <cellStyle name="UNPROTECTED" xfId="620" xr:uid="{00000000-0005-0000-0000-00006C020000}"/>
    <cellStyle name="Warning Text 2" xfId="621" xr:uid="{00000000-0005-0000-0000-00006D020000}"/>
    <cellStyle name="Warning Text 2 2" xfId="622" xr:uid="{00000000-0005-0000-0000-00006E020000}"/>
    <cellStyle name="Warning Text 3" xfId="623" xr:uid="{00000000-0005-0000-0000-00006F020000}"/>
    <cellStyle name="Warning Text 4" xfId="624" xr:uid="{00000000-0005-0000-0000-000070020000}"/>
    <cellStyle name="Warning Text 5" xfId="625" xr:uid="{00000000-0005-0000-0000-000071020000}"/>
    <cellStyle name="Warning Text 6" xfId="626" xr:uid="{00000000-0005-0000-0000-000072020000}"/>
    <cellStyle name="Warning Text 7" xfId="627" xr:uid="{00000000-0005-0000-0000-000073020000}"/>
    <cellStyle name="year" xfId="628" xr:uid="{00000000-0005-0000-0000-000074020000}"/>
    <cellStyle name="YEARS" xfId="629" xr:uid="{00000000-0005-0000-0000-000075020000}"/>
    <cellStyle name="Yellow" xfId="630" xr:uid="{00000000-0005-0000-0000-000076020000}"/>
    <cellStyle name="Yes/No" xfId="631" xr:uid="{00000000-0005-0000-0000-000077020000}"/>
    <cellStyle name="เครื่องหมายจุลภาค [0]_inv-cotl" xfId="632" xr:uid="{00000000-0005-0000-0000-000078020000}"/>
    <cellStyle name="เครื่องหมายจุลภาค_Aging_FC As of Feb 24'06" xfId="633" xr:uid="{00000000-0005-0000-0000-000079020000}"/>
    <cellStyle name="เซลล์ตรวจสอบ" xfId="634" xr:uid="{00000000-0005-0000-0000-00007A020000}"/>
    <cellStyle name="เซลล์ที่มีการเชื่อมโยง" xfId="635" xr:uid="{00000000-0005-0000-0000-00007B020000}"/>
    <cellStyle name="แย่" xfId="636" xr:uid="{00000000-0005-0000-0000-00007C020000}"/>
    <cellStyle name="แสดงผล" xfId="637" xr:uid="{00000000-0005-0000-0000-00007D020000}"/>
    <cellStyle name="แสดงผล 2" xfId="638" xr:uid="{00000000-0005-0000-0000-00007E020000}"/>
    <cellStyle name="การคำนวณ" xfId="639" xr:uid="{00000000-0005-0000-0000-00007F020000}"/>
    <cellStyle name="การคำนวณ 2" xfId="640" xr:uid="{00000000-0005-0000-0000-000080020000}"/>
    <cellStyle name="ข้อความเตือน" xfId="641" xr:uid="{00000000-0005-0000-0000-000081020000}"/>
    <cellStyle name="ข้อความอธิบาย" xfId="642" xr:uid="{00000000-0005-0000-0000-000082020000}"/>
    <cellStyle name="ชื่อเรื่อง" xfId="643" xr:uid="{00000000-0005-0000-0000-000083020000}"/>
    <cellStyle name="ดี" xfId="644" xr:uid="{00000000-0005-0000-0000-000084020000}"/>
    <cellStyle name="น้บะภฒ_95" xfId="645" xr:uid="{00000000-0005-0000-0000-000085020000}"/>
    <cellStyle name="ปกติ_Aging_FC As of Feb 24'06" xfId="646" xr:uid="{00000000-0005-0000-0000-000086020000}"/>
    <cellStyle name="ป้อนค่า" xfId="647" xr:uid="{00000000-0005-0000-0000-000087020000}"/>
    <cellStyle name="ป้อนค่า 2" xfId="648" xr:uid="{00000000-0005-0000-0000-000088020000}"/>
    <cellStyle name="ปานกลาง" xfId="649" xr:uid="{00000000-0005-0000-0000-000089020000}"/>
    <cellStyle name="ผลรวม" xfId="650" xr:uid="{00000000-0005-0000-0000-00008A020000}"/>
    <cellStyle name="ผลรวม 2" xfId="651" xr:uid="{00000000-0005-0000-0000-00008B020000}"/>
    <cellStyle name="ฤธถ [0]_95" xfId="652" xr:uid="{00000000-0005-0000-0000-00008C020000}"/>
    <cellStyle name="ฤธถ_95" xfId="653" xr:uid="{00000000-0005-0000-0000-00008D020000}"/>
    <cellStyle name="ล๋ศญ [0]_95" xfId="654" xr:uid="{00000000-0005-0000-0000-00008E020000}"/>
    <cellStyle name="ล๋ศญ_95" xfId="655" xr:uid="{00000000-0005-0000-0000-00008F020000}"/>
    <cellStyle name="วฅมุ_4ฟ๙ฝวภ๛" xfId="656" xr:uid="{00000000-0005-0000-0000-000090020000}"/>
    <cellStyle name="ส่วนที่ถูกเน้น1" xfId="657" xr:uid="{00000000-0005-0000-0000-000091020000}"/>
    <cellStyle name="ส่วนที่ถูกเน้น2" xfId="658" xr:uid="{00000000-0005-0000-0000-000092020000}"/>
    <cellStyle name="ส่วนที่ถูกเน้น3" xfId="659" xr:uid="{00000000-0005-0000-0000-000093020000}"/>
    <cellStyle name="ส่วนที่ถูกเน้น4" xfId="660" xr:uid="{00000000-0005-0000-0000-000094020000}"/>
    <cellStyle name="ส่วนที่ถูกเน้น5" xfId="661" xr:uid="{00000000-0005-0000-0000-000095020000}"/>
    <cellStyle name="ส่วนที่ถูกเน้น6" xfId="662" xr:uid="{00000000-0005-0000-0000-000096020000}"/>
    <cellStyle name="หมายเหตุ" xfId="663" xr:uid="{00000000-0005-0000-0000-000097020000}"/>
    <cellStyle name="หมายเหตุ 2" xfId="664" xr:uid="{00000000-0005-0000-0000-000098020000}"/>
    <cellStyle name="หัวเรื่อง 1" xfId="665" xr:uid="{00000000-0005-0000-0000-000099020000}"/>
    <cellStyle name="หัวเรื่อง 2" xfId="666" xr:uid="{00000000-0005-0000-0000-00009A020000}"/>
    <cellStyle name="หัวเรื่อง 3" xfId="667" xr:uid="{00000000-0005-0000-0000-00009B020000}"/>
    <cellStyle name="หัวเรื่อง 4" xfId="668" xr:uid="{00000000-0005-0000-0000-00009C020000}"/>
    <cellStyle name="뷭?_BOOKSHIP" xfId="669" xr:uid="{00000000-0005-0000-0000-00009D020000}"/>
    <cellStyle name="쉼표 [0]_19869-211 Invoce Procedure -Supply (Att#1~5)-2008-08-17" xfId="670" xr:uid="{00000000-0005-0000-0000-00009E020000}"/>
    <cellStyle name="안건회계법인" xfId="671" xr:uid="{00000000-0005-0000-0000-00009F020000}"/>
    <cellStyle name="콤마 [0]_ 견적기준 FLOW " xfId="672" xr:uid="{00000000-0005-0000-0000-0000A0020000}"/>
    <cellStyle name="콤마_ 견적기준 FLOW " xfId="673" xr:uid="{00000000-0005-0000-0000-0000A1020000}"/>
    <cellStyle name="표준_01DATA" xfId="674" xr:uid="{00000000-0005-0000-0000-0000A2020000}"/>
    <cellStyle name="千位分隔_Sheet1" xfId="675" xr:uid="{00000000-0005-0000-0000-0000A3020000}"/>
    <cellStyle name="常规_13190CNY" xfId="676" xr:uid="{00000000-0005-0000-0000-0000A4020000}"/>
    <cellStyle name="標準_PGAVG" xfId="677" xr:uid="{00000000-0005-0000-0000-0000A502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4"/>
  <sheetViews>
    <sheetView tabSelected="1" zoomScaleNormal="100" zoomScaleSheetLayoutView="100" workbookViewId="0">
      <selection activeCell="Q26" sqref="Q26"/>
    </sheetView>
  </sheetViews>
  <sheetFormatPr defaultColWidth="11.7109375" defaultRowHeight="12"/>
  <cols>
    <col min="1" max="3" width="1.5703125" style="193" customWidth="1"/>
    <col min="4" max="4" width="23" style="193" customWidth="1"/>
    <col min="5" max="5" width="6" style="193" bestFit="1" customWidth="1"/>
    <col min="6" max="6" width="0.5703125" style="193" customWidth="1"/>
    <col min="7" max="7" width="12.7109375" style="127" customWidth="1"/>
    <col min="8" max="8" width="0.5703125" style="128" customWidth="1"/>
    <col min="9" max="9" width="12.7109375" style="127" customWidth="1"/>
    <col min="10" max="10" width="0.5703125" style="193" customWidth="1"/>
    <col min="11" max="11" width="13.5703125" style="193" bestFit="1" customWidth="1"/>
    <col min="12" max="12" width="0.5703125" style="193" customWidth="1"/>
    <col min="13" max="13" width="13.7109375" style="193" customWidth="1"/>
    <col min="14" max="14" width="12.42578125" style="193" bestFit="1" customWidth="1"/>
    <col min="15" max="15" width="16.7109375" style="193" bestFit="1" customWidth="1"/>
    <col min="16" max="42" width="9.42578125" style="193" customWidth="1"/>
    <col min="43" max="45" width="1.5703125" style="193" customWidth="1"/>
    <col min="46" max="46" width="28.28515625" style="193" customWidth="1"/>
    <col min="47" max="47" width="4.5703125" style="193" customWidth="1"/>
    <col min="48" max="48" width="0.5703125" style="193" customWidth="1"/>
    <col min="49" max="49" width="11.7109375" style="193"/>
    <col min="50" max="50" width="0.5703125" style="193" customWidth="1"/>
    <col min="51" max="256" width="11.7109375" style="193"/>
    <col min="257" max="259" width="1.5703125" style="193" customWidth="1"/>
    <col min="260" max="260" width="23.85546875" style="193" customWidth="1"/>
    <col min="261" max="261" width="6" style="193" bestFit="1" customWidth="1"/>
    <col min="262" max="262" width="0.5703125" style="193" customWidth="1"/>
    <col min="263" max="263" width="12.7109375" style="193" customWidth="1"/>
    <col min="264" max="264" width="0.5703125" style="193" customWidth="1"/>
    <col min="265" max="265" width="12.7109375" style="193" customWidth="1"/>
    <col min="266" max="266" width="0.5703125" style="193" customWidth="1"/>
    <col min="267" max="267" width="13.7109375" style="193" customWidth="1"/>
    <col min="268" max="268" width="0.5703125" style="193" customWidth="1"/>
    <col min="269" max="269" width="13.7109375" style="193" customWidth="1"/>
    <col min="270" max="270" width="12.42578125" style="193" bestFit="1" customWidth="1"/>
    <col min="271" max="271" width="16.7109375" style="193" bestFit="1" customWidth="1"/>
    <col min="272" max="298" width="9.42578125" style="193" customWidth="1"/>
    <col min="299" max="301" width="1.5703125" style="193" customWidth="1"/>
    <col min="302" max="302" width="28.28515625" style="193" customWidth="1"/>
    <col min="303" max="303" width="4.5703125" style="193" customWidth="1"/>
    <col min="304" max="304" width="0.5703125" style="193" customWidth="1"/>
    <col min="305" max="305" width="11.7109375" style="193"/>
    <col min="306" max="306" width="0.5703125" style="193" customWidth="1"/>
    <col min="307" max="512" width="11.7109375" style="193"/>
    <col min="513" max="515" width="1.5703125" style="193" customWidth="1"/>
    <col min="516" max="516" width="23.85546875" style="193" customWidth="1"/>
    <col min="517" max="517" width="6" style="193" bestFit="1" customWidth="1"/>
    <col min="518" max="518" width="0.5703125" style="193" customWidth="1"/>
    <col min="519" max="519" width="12.7109375" style="193" customWidth="1"/>
    <col min="520" max="520" width="0.5703125" style="193" customWidth="1"/>
    <col min="521" max="521" width="12.7109375" style="193" customWidth="1"/>
    <col min="522" max="522" width="0.5703125" style="193" customWidth="1"/>
    <col min="523" max="523" width="13.7109375" style="193" customWidth="1"/>
    <col min="524" max="524" width="0.5703125" style="193" customWidth="1"/>
    <col min="525" max="525" width="13.7109375" style="193" customWidth="1"/>
    <col min="526" max="526" width="12.42578125" style="193" bestFit="1" customWidth="1"/>
    <col min="527" max="527" width="16.7109375" style="193" bestFit="1" customWidth="1"/>
    <col min="528" max="554" width="9.42578125" style="193" customWidth="1"/>
    <col min="555" max="557" width="1.5703125" style="193" customWidth="1"/>
    <col min="558" max="558" width="28.28515625" style="193" customWidth="1"/>
    <col min="559" max="559" width="4.5703125" style="193" customWidth="1"/>
    <col min="560" max="560" width="0.5703125" style="193" customWidth="1"/>
    <col min="561" max="561" width="11.7109375" style="193"/>
    <col min="562" max="562" width="0.5703125" style="193" customWidth="1"/>
    <col min="563" max="768" width="11.7109375" style="193"/>
    <col min="769" max="771" width="1.5703125" style="193" customWidth="1"/>
    <col min="772" max="772" width="23.85546875" style="193" customWidth="1"/>
    <col min="773" max="773" width="6" style="193" bestFit="1" customWidth="1"/>
    <col min="774" max="774" width="0.5703125" style="193" customWidth="1"/>
    <col min="775" max="775" width="12.7109375" style="193" customWidth="1"/>
    <col min="776" max="776" width="0.5703125" style="193" customWidth="1"/>
    <col min="777" max="777" width="12.7109375" style="193" customWidth="1"/>
    <col min="778" max="778" width="0.5703125" style="193" customWidth="1"/>
    <col min="779" max="779" width="13.7109375" style="193" customWidth="1"/>
    <col min="780" max="780" width="0.5703125" style="193" customWidth="1"/>
    <col min="781" max="781" width="13.7109375" style="193" customWidth="1"/>
    <col min="782" max="782" width="12.42578125" style="193" bestFit="1" customWidth="1"/>
    <col min="783" max="783" width="16.7109375" style="193" bestFit="1" customWidth="1"/>
    <col min="784" max="810" width="9.42578125" style="193" customWidth="1"/>
    <col min="811" max="813" width="1.5703125" style="193" customWidth="1"/>
    <col min="814" max="814" width="28.28515625" style="193" customWidth="1"/>
    <col min="815" max="815" width="4.5703125" style="193" customWidth="1"/>
    <col min="816" max="816" width="0.5703125" style="193" customWidth="1"/>
    <col min="817" max="817" width="11.7109375" style="193"/>
    <col min="818" max="818" width="0.5703125" style="193" customWidth="1"/>
    <col min="819" max="1024" width="11.7109375" style="193"/>
    <col min="1025" max="1027" width="1.5703125" style="193" customWidth="1"/>
    <col min="1028" max="1028" width="23.85546875" style="193" customWidth="1"/>
    <col min="1029" max="1029" width="6" style="193" bestFit="1" customWidth="1"/>
    <col min="1030" max="1030" width="0.5703125" style="193" customWidth="1"/>
    <col min="1031" max="1031" width="12.7109375" style="193" customWidth="1"/>
    <col min="1032" max="1032" width="0.5703125" style="193" customWidth="1"/>
    <col min="1033" max="1033" width="12.7109375" style="193" customWidth="1"/>
    <col min="1034" max="1034" width="0.5703125" style="193" customWidth="1"/>
    <col min="1035" max="1035" width="13.7109375" style="193" customWidth="1"/>
    <col min="1036" max="1036" width="0.5703125" style="193" customWidth="1"/>
    <col min="1037" max="1037" width="13.7109375" style="193" customWidth="1"/>
    <col min="1038" max="1038" width="12.42578125" style="193" bestFit="1" customWidth="1"/>
    <col min="1039" max="1039" width="16.7109375" style="193" bestFit="1" customWidth="1"/>
    <col min="1040" max="1066" width="9.42578125" style="193" customWidth="1"/>
    <col min="1067" max="1069" width="1.5703125" style="193" customWidth="1"/>
    <col min="1070" max="1070" width="28.28515625" style="193" customWidth="1"/>
    <col min="1071" max="1071" width="4.5703125" style="193" customWidth="1"/>
    <col min="1072" max="1072" width="0.5703125" style="193" customWidth="1"/>
    <col min="1073" max="1073" width="11.7109375" style="193"/>
    <col min="1074" max="1074" width="0.5703125" style="193" customWidth="1"/>
    <col min="1075" max="1280" width="11.7109375" style="193"/>
    <col min="1281" max="1283" width="1.5703125" style="193" customWidth="1"/>
    <col min="1284" max="1284" width="23.85546875" style="193" customWidth="1"/>
    <col min="1285" max="1285" width="6" style="193" bestFit="1" customWidth="1"/>
    <col min="1286" max="1286" width="0.5703125" style="193" customWidth="1"/>
    <col min="1287" max="1287" width="12.7109375" style="193" customWidth="1"/>
    <col min="1288" max="1288" width="0.5703125" style="193" customWidth="1"/>
    <col min="1289" max="1289" width="12.7109375" style="193" customWidth="1"/>
    <col min="1290" max="1290" width="0.5703125" style="193" customWidth="1"/>
    <col min="1291" max="1291" width="13.7109375" style="193" customWidth="1"/>
    <col min="1292" max="1292" width="0.5703125" style="193" customWidth="1"/>
    <col min="1293" max="1293" width="13.7109375" style="193" customWidth="1"/>
    <col min="1294" max="1294" width="12.42578125" style="193" bestFit="1" customWidth="1"/>
    <col min="1295" max="1295" width="16.7109375" style="193" bestFit="1" customWidth="1"/>
    <col min="1296" max="1322" width="9.42578125" style="193" customWidth="1"/>
    <col min="1323" max="1325" width="1.5703125" style="193" customWidth="1"/>
    <col min="1326" max="1326" width="28.28515625" style="193" customWidth="1"/>
    <col min="1327" max="1327" width="4.5703125" style="193" customWidth="1"/>
    <col min="1328" max="1328" width="0.5703125" style="193" customWidth="1"/>
    <col min="1329" max="1329" width="11.7109375" style="193"/>
    <col min="1330" max="1330" width="0.5703125" style="193" customWidth="1"/>
    <col min="1331" max="1536" width="11.7109375" style="193"/>
    <col min="1537" max="1539" width="1.5703125" style="193" customWidth="1"/>
    <col min="1540" max="1540" width="23.85546875" style="193" customWidth="1"/>
    <col min="1541" max="1541" width="6" style="193" bestFit="1" customWidth="1"/>
    <col min="1542" max="1542" width="0.5703125" style="193" customWidth="1"/>
    <col min="1543" max="1543" width="12.7109375" style="193" customWidth="1"/>
    <col min="1544" max="1544" width="0.5703125" style="193" customWidth="1"/>
    <col min="1545" max="1545" width="12.7109375" style="193" customWidth="1"/>
    <col min="1546" max="1546" width="0.5703125" style="193" customWidth="1"/>
    <col min="1547" max="1547" width="13.7109375" style="193" customWidth="1"/>
    <col min="1548" max="1548" width="0.5703125" style="193" customWidth="1"/>
    <col min="1549" max="1549" width="13.7109375" style="193" customWidth="1"/>
    <col min="1550" max="1550" width="12.42578125" style="193" bestFit="1" customWidth="1"/>
    <col min="1551" max="1551" width="16.7109375" style="193" bestFit="1" customWidth="1"/>
    <col min="1552" max="1578" width="9.42578125" style="193" customWidth="1"/>
    <col min="1579" max="1581" width="1.5703125" style="193" customWidth="1"/>
    <col min="1582" max="1582" width="28.28515625" style="193" customWidth="1"/>
    <col min="1583" max="1583" width="4.5703125" style="193" customWidth="1"/>
    <col min="1584" max="1584" width="0.5703125" style="193" customWidth="1"/>
    <col min="1585" max="1585" width="11.7109375" style="193"/>
    <col min="1586" max="1586" width="0.5703125" style="193" customWidth="1"/>
    <col min="1587" max="1792" width="11.7109375" style="193"/>
    <col min="1793" max="1795" width="1.5703125" style="193" customWidth="1"/>
    <col min="1796" max="1796" width="23.85546875" style="193" customWidth="1"/>
    <col min="1797" max="1797" width="6" style="193" bestFit="1" customWidth="1"/>
    <col min="1798" max="1798" width="0.5703125" style="193" customWidth="1"/>
    <col min="1799" max="1799" width="12.7109375" style="193" customWidth="1"/>
    <col min="1800" max="1800" width="0.5703125" style="193" customWidth="1"/>
    <col min="1801" max="1801" width="12.7109375" style="193" customWidth="1"/>
    <col min="1802" max="1802" width="0.5703125" style="193" customWidth="1"/>
    <col min="1803" max="1803" width="13.7109375" style="193" customWidth="1"/>
    <col min="1804" max="1804" width="0.5703125" style="193" customWidth="1"/>
    <col min="1805" max="1805" width="13.7109375" style="193" customWidth="1"/>
    <col min="1806" max="1806" width="12.42578125" style="193" bestFit="1" customWidth="1"/>
    <col min="1807" max="1807" width="16.7109375" style="193" bestFit="1" customWidth="1"/>
    <col min="1808" max="1834" width="9.42578125" style="193" customWidth="1"/>
    <col min="1835" max="1837" width="1.5703125" style="193" customWidth="1"/>
    <col min="1838" max="1838" width="28.28515625" style="193" customWidth="1"/>
    <col min="1839" max="1839" width="4.5703125" style="193" customWidth="1"/>
    <col min="1840" max="1840" width="0.5703125" style="193" customWidth="1"/>
    <col min="1841" max="1841" width="11.7109375" style="193"/>
    <col min="1842" max="1842" width="0.5703125" style="193" customWidth="1"/>
    <col min="1843" max="2048" width="11.7109375" style="193"/>
    <col min="2049" max="2051" width="1.5703125" style="193" customWidth="1"/>
    <col min="2052" max="2052" width="23.85546875" style="193" customWidth="1"/>
    <col min="2053" max="2053" width="6" style="193" bestFit="1" customWidth="1"/>
    <col min="2054" max="2054" width="0.5703125" style="193" customWidth="1"/>
    <col min="2055" max="2055" width="12.7109375" style="193" customWidth="1"/>
    <col min="2056" max="2056" width="0.5703125" style="193" customWidth="1"/>
    <col min="2057" max="2057" width="12.7109375" style="193" customWidth="1"/>
    <col min="2058" max="2058" width="0.5703125" style="193" customWidth="1"/>
    <col min="2059" max="2059" width="13.7109375" style="193" customWidth="1"/>
    <col min="2060" max="2060" width="0.5703125" style="193" customWidth="1"/>
    <col min="2061" max="2061" width="13.7109375" style="193" customWidth="1"/>
    <col min="2062" max="2062" width="12.42578125" style="193" bestFit="1" customWidth="1"/>
    <col min="2063" max="2063" width="16.7109375" style="193" bestFit="1" customWidth="1"/>
    <col min="2064" max="2090" width="9.42578125" style="193" customWidth="1"/>
    <col min="2091" max="2093" width="1.5703125" style="193" customWidth="1"/>
    <col min="2094" max="2094" width="28.28515625" style="193" customWidth="1"/>
    <col min="2095" max="2095" width="4.5703125" style="193" customWidth="1"/>
    <col min="2096" max="2096" width="0.5703125" style="193" customWidth="1"/>
    <col min="2097" max="2097" width="11.7109375" style="193"/>
    <col min="2098" max="2098" width="0.5703125" style="193" customWidth="1"/>
    <col min="2099" max="2304" width="11.7109375" style="193"/>
    <col min="2305" max="2307" width="1.5703125" style="193" customWidth="1"/>
    <col min="2308" max="2308" width="23.85546875" style="193" customWidth="1"/>
    <col min="2309" max="2309" width="6" style="193" bestFit="1" customWidth="1"/>
    <col min="2310" max="2310" width="0.5703125" style="193" customWidth="1"/>
    <col min="2311" max="2311" width="12.7109375" style="193" customWidth="1"/>
    <col min="2312" max="2312" width="0.5703125" style="193" customWidth="1"/>
    <col min="2313" max="2313" width="12.7109375" style="193" customWidth="1"/>
    <col min="2314" max="2314" width="0.5703125" style="193" customWidth="1"/>
    <col min="2315" max="2315" width="13.7109375" style="193" customWidth="1"/>
    <col min="2316" max="2316" width="0.5703125" style="193" customWidth="1"/>
    <col min="2317" max="2317" width="13.7109375" style="193" customWidth="1"/>
    <col min="2318" max="2318" width="12.42578125" style="193" bestFit="1" customWidth="1"/>
    <col min="2319" max="2319" width="16.7109375" style="193" bestFit="1" customWidth="1"/>
    <col min="2320" max="2346" width="9.42578125" style="193" customWidth="1"/>
    <col min="2347" max="2349" width="1.5703125" style="193" customWidth="1"/>
    <col min="2350" max="2350" width="28.28515625" style="193" customWidth="1"/>
    <col min="2351" max="2351" width="4.5703125" style="193" customWidth="1"/>
    <col min="2352" max="2352" width="0.5703125" style="193" customWidth="1"/>
    <col min="2353" max="2353" width="11.7109375" style="193"/>
    <col min="2354" max="2354" width="0.5703125" style="193" customWidth="1"/>
    <col min="2355" max="2560" width="11.7109375" style="193"/>
    <col min="2561" max="2563" width="1.5703125" style="193" customWidth="1"/>
    <col min="2564" max="2564" width="23.85546875" style="193" customWidth="1"/>
    <col min="2565" max="2565" width="6" style="193" bestFit="1" customWidth="1"/>
    <col min="2566" max="2566" width="0.5703125" style="193" customWidth="1"/>
    <col min="2567" max="2567" width="12.7109375" style="193" customWidth="1"/>
    <col min="2568" max="2568" width="0.5703125" style="193" customWidth="1"/>
    <col min="2569" max="2569" width="12.7109375" style="193" customWidth="1"/>
    <col min="2570" max="2570" width="0.5703125" style="193" customWidth="1"/>
    <col min="2571" max="2571" width="13.7109375" style="193" customWidth="1"/>
    <col min="2572" max="2572" width="0.5703125" style="193" customWidth="1"/>
    <col min="2573" max="2573" width="13.7109375" style="193" customWidth="1"/>
    <col min="2574" max="2574" width="12.42578125" style="193" bestFit="1" customWidth="1"/>
    <col min="2575" max="2575" width="16.7109375" style="193" bestFit="1" customWidth="1"/>
    <col min="2576" max="2602" width="9.42578125" style="193" customWidth="1"/>
    <col min="2603" max="2605" width="1.5703125" style="193" customWidth="1"/>
    <col min="2606" max="2606" width="28.28515625" style="193" customWidth="1"/>
    <col min="2607" max="2607" width="4.5703125" style="193" customWidth="1"/>
    <col min="2608" max="2608" width="0.5703125" style="193" customWidth="1"/>
    <col min="2609" max="2609" width="11.7109375" style="193"/>
    <col min="2610" max="2610" width="0.5703125" style="193" customWidth="1"/>
    <col min="2611" max="2816" width="11.7109375" style="193"/>
    <col min="2817" max="2819" width="1.5703125" style="193" customWidth="1"/>
    <col min="2820" max="2820" width="23.85546875" style="193" customWidth="1"/>
    <col min="2821" max="2821" width="6" style="193" bestFit="1" customWidth="1"/>
    <col min="2822" max="2822" width="0.5703125" style="193" customWidth="1"/>
    <col min="2823" max="2823" width="12.7109375" style="193" customWidth="1"/>
    <col min="2824" max="2824" width="0.5703125" style="193" customWidth="1"/>
    <col min="2825" max="2825" width="12.7109375" style="193" customWidth="1"/>
    <col min="2826" max="2826" width="0.5703125" style="193" customWidth="1"/>
    <col min="2827" max="2827" width="13.7109375" style="193" customWidth="1"/>
    <col min="2828" max="2828" width="0.5703125" style="193" customWidth="1"/>
    <col min="2829" max="2829" width="13.7109375" style="193" customWidth="1"/>
    <col min="2830" max="2830" width="12.42578125" style="193" bestFit="1" customWidth="1"/>
    <col min="2831" max="2831" width="16.7109375" style="193" bestFit="1" customWidth="1"/>
    <col min="2832" max="2858" width="9.42578125" style="193" customWidth="1"/>
    <col min="2859" max="2861" width="1.5703125" style="193" customWidth="1"/>
    <col min="2862" max="2862" width="28.28515625" style="193" customWidth="1"/>
    <col min="2863" max="2863" width="4.5703125" style="193" customWidth="1"/>
    <col min="2864" max="2864" width="0.5703125" style="193" customWidth="1"/>
    <col min="2865" max="2865" width="11.7109375" style="193"/>
    <col min="2866" max="2866" width="0.5703125" style="193" customWidth="1"/>
    <col min="2867" max="3072" width="11.7109375" style="193"/>
    <col min="3073" max="3075" width="1.5703125" style="193" customWidth="1"/>
    <col min="3076" max="3076" width="23.85546875" style="193" customWidth="1"/>
    <col min="3077" max="3077" width="6" style="193" bestFit="1" customWidth="1"/>
    <col min="3078" max="3078" width="0.5703125" style="193" customWidth="1"/>
    <col min="3079" max="3079" width="12.7109375" style="193" customWidth="1"/>
    <col min="3080" max="3080" width="0.5703125" style="193" customWidth="1"/>
    <col min="3081" max="3081" width="12.7109375" style="193" customWidth="1"/>
    <col min="3082" max="3082" width="0.5703125" style="193" customWidth="1"/>
    <col min="3083" max="3083" width="13.7109375" style="193" customWidth="1"/>
    <col min="3084" max="3084" width="0.5703125" style="193" customWidth="1"/>
    <col min="3085" max="3085" width="13.7109375" style="193" customWidth="1"/>
    <col min="3086" max="3086" width="12.42578125" style="193" bestFit="1" customWidth="1"/>
    <col min="3087" max="3087" width="16.7109375" style="193" bestFit="1" customWidth="1"/>
    <col min="3088" max="3114" width="9.42578125" style="193" customWidth="1"/>
    <col min="3115" max="3117" width="1.5703125" style="193" customWidth="1"/>
    <col min="3118" max="3118" width="28.28515625" style="193" customWidth="1"/>
    <col min="3119" max="3119" width="4.5703125" style="193" customWidth="1"/>
    <col min="3120" max="3120" width="0.5703125" style="193" customWidth="1"/>
    <col min="3121" max="3121" width="11.7109375" style="193"/>
    <col min="3122" max="3122" width="0.5703125" style="193" customWidth="1"/>
    <col min="3123" max="3328" width="11.7109375" style="193"/>
    <col min="3329" max="3331" width="1.5703125" style="193" customWidth="1"/>
    <col min="3332" max="3332" width="23.85546875" style="193" customWidth="1"/>
    <col min="3333" max="3333" width="6" style="193" bestFit="1" customWidth="1"/>
    <col min="3334" max="3334" width="0.5703125" style="193" customWidth="1"/>
    <col min="3335" max="3335" width="12.7109375" style="193" customWidth="1"/>
    <col min="3336" max="3336" width="0.5703125" style="193" customWidth="1"/>
    <col min="3337" max="3337" width="12.7109375" style="193" customWidth="1"/>
    <col min="3338" max="3338" width="0.5703125" style="193" customWidth="1"/>
    <col min="3339" max="3339" width="13.7109375" style="193" customWidth="1"/>
    <col min="3340" max="3340" width="0.5703125" style="193" customWidth="1"/>
    <col min="3341" max="3341" width="13.7109375" style="193" customWidth="1"/>
    <col min="3342" max="3342" width="12.42578125" style="193" bestFit="1" customWidth="1"/>
    <col min="3343" max="3343" width="16.7109375" style="193" bestFit="1" customWidth="1"/>
    <col min="3344" max="3370" width="9.42578125" style="193" customWidth="1"/>
    <col min="3371" max="3373" width="1.5703125" style="193" customWidth="1"/>
    <col min="3374" max="3374" width="28.28515625" style="193" customWidth="1"/>
    <col min="3375" max="3375" width="4.5703125" style="193" customWidth="1"/>
    <col min="3376" max="3376" width="0.5703125" style="193" customWidth="1"/>
    <col min="3377" max="3377" width="11.7109375" style="193"/>
    <col min="3378" max="3378" width="0.5703125" style="193" customWidth="1"/>
    <col min="3379" max="3584" width="11.7109375" style="193"/>
    <col min="3585" max="3587" width="1.5703125" style="193" customWidth="1"/>
    <col min="3588" max="3588" width="23.85546875" style="193" customWidth="1"/>
    <col min="3589" max="3589" width="6" style="193" bestFit="1" customWidth="1"/>
    <col min="3590" max="3590" width="0.5703125" style="193" customWidth="1"/>
    <col min="3591" max="3591" width="12.7109375" style="193" customWidth="1"/>
    <col min="3592" max="3592" width="0.5703125" style="193" customWidth="1"/>
    <col min="3593" max="3593" width="12.7109375" style="193" customWidth="1"/>
    <col min="3594" max="3594" width="0.5703125" style="193" customWidth="1"/>
    <col min="3595" max="3595" width="13.7109375" style="193" customWidth="1"/>
    <col min="3596" max="3596" width="0.5703125" style="193" customWidth="1"/>
    <col min="3597" max="3597" width="13.7109375" style="193" customWidth="1"/>
    <col min="3598" max="3598" width="12.42578125" style="193" bestFit="1" customWidth="1"/>
    <col min="3599" max="3599" width="16.7109375" style="193" bestFit="1" customWidth="1"/>
    <col min="3600" max="3626" width="9.42578125" style="193" customWidth="1"/>
    <col min="3627" max="3629" width="1.5703125" style="193" customWidth="1"/>
    <col min="3630" max="3630" width="28.28515625" style="193" customWidth="1"/>
    <col min="3631" max="3631" width="4.5703125" style="193" customWidth="1"/>
    <col min="3632" max="3632" width="0.5703125" style="193" customWidth="1"/>
    <col min="3633" max="3633" width="11.7109375" style="193"/>
    <col min="3634" max="3634" width="0.5703125" style="193" customWidth="1"/>
    <col min="3635" max="3840" width="11.7109375" style="193"/>
    <col min="3841" max="3843" width="1.5703125" style="193" customWidth="1"/>
    <col min="3844" max="3844" width="23.85546875" style="193" customWidth="1"/>
    <col min="3845" max="3845" width="6" style="193" bestFit="1" customWidth="1"/>
    <col min="3846" max="3846" width="0.5703125" style="193" customWidth="1"/>
    <col min="3847" max="3847" width="12.7109375" style="193" customWidth="1"/>
    <col min="3848" max="3848" width="0.5703125" style="193" customWidth="1"/>
    <col min="3849" max="3849" width="12.7109375" style="193" customWidth="1"/>
    <col min="3850" max="3850" width="0.5703125" style="193" customWidth="1"/>
    <col min="3851" max="3851" width="13.7109375" style="193" customWidth="1"/>
    <col min="3852" max="3852" width="0.5703125" style="193" customWidth="1"/>
    <col min="3853" max="3853" width="13.7109375" style="193" customWidth="1"/>
    <col min="3854" max="3854" width="12.42578125" style="193" bestFit="1" customWidth="1"/>
    <col min="3855" max="3855" width="16.7109375" style="193" bestFit="1" customWidth="1"/>
    <col min="3856" max="3882" width="9.42578125" style="193" customWidth="1"/>
    <col min="3883" max="3885" width="1.5703125" style="193" customWidth="1"/>
    <col min="3886" max="3886" width="28.28515625" style="193" customWidth="1"/>
    <col min="3887" max="3887" width="4.5703125" style="193" customWidth="1"/>
    <col min="3888" max="3888" width="0.5703125" style="193" customWidth="1"/>
    <col min="3889" max="3889" width="11.7109375" style="193"/>
    <col min="3890" max="3890" width="0.5703125" style="193" customWidth="1"/>
    <col min="3891" max="4096" width="11.7109375" style="193"/>
    <col min="4097" max="4099" width="1.5703125" style="193" customWidth="1"/>
    <col min="4100" max="4100" width="23.85546875" style="193" customWidth="1"/>
    <col min="4101" max="4101" width="6" style="193" bestFit="1" customWidth="1"/>
    <col min="4102" max="4102" width="0.5703125" style="193" customWidth="1"/>
    <col min="4103" max="4103" width="12.7109375" style="193" customWidth="1"/>
    <col min="4104" max="4104" width="0.5703125" style="193" customWidth="1"/>
    <col min="4105" max="4105" width="12.7109375" style="193" customWidth="1"/>
    <col min="4106" max="4106" width="0.5703125" style="193" customWidth="1"/>
    <col min="4107" max="4107" width="13.7109375" style="193" customWidth="1"/>
    <col min="4108" max="4108" width="0.5703125" style="193" customWidth="1"/>
    <col min="4109" max="4109" width="13.7109375" style="193" customWidth="1"/>
    <col min="4110" max="4110" width="12.42578125" style="193" bestFit="1" customWidth="1"/>
    <col min="4111" max="4111" width="16.7109375" style="193" bestFit="1" customWidth="1"/>
    <col min="4112" max="4138" width="9.42578125" style="193" customWidth="1"/>
    <col min="4139" max="4141" width="1.5703125" style="193" customWidth="1"/>
    <col min="4142" max="4142" width="28.28515625" style="193" customWidth="1"/>
    <col min="4143" max="4143" width="4.5703125" style="193" customWidth="1"/>
    <col min="4144" max="4144" width="0.5703125" style="193" customWidth="1"/>
    <col min="4145" max="4145" width="11.7109375" style="193"/>
    <col min="4146" max="4146" width="0.5703125" style="193" customWidth="1"/>
    <col min="4147" max="4352" width="11.7109375" style="193"/>
    <col min="4353" max="4355" width="1.5703125" style="193" customWidth="1"/>
    <col min="4356" max="4356" width="23.85546875" style="193" customWidth="1"/>
    <col min="4357" max="4357" width="6" style="193" bestFit="1" customWidth="1"/>
    <col min="4358" max="4358" width="0.5703125" style="193" customWidth="1"/>
    <col min="4359" max="4359" width="12.7109375" style="193" customWidth="1"/>
    <col min="4360" max="4360" width="0.5703125" style="193" customWidth="1"/>
    <col min="4361" max="4361" width="12.7109375" style="193" customWidth="1"/>
    <col min="4362" max="4362" width="0.5703125" style="193" customWidth="1"/>
    <col min="4363" max="4363" width="13.7109375" style="193" customWidth="1"/>
    <col min="4364" max="4364" width="0.5703125" style="193" customWidth="1"/>
    <col min="4365" max="4365" width="13.7109375" style="193" customWidth="1"/>
    <col min="4366" max="4366" width="12.42578125" style="193" bestFit="1" customWidth="1"/>
    <col min="4367" max="4367" width="16.7109375" style="193" bestFit="1" customWidth="1"/>
    <col min="4368" max="4394" width="9.42578125" style="193" customWidth="1"/>
    <col min="4395" max="4397" width="1.5703125" style="193" customWidth="1"/>
    <col min="4398" max="4398" width="28.28515625" style="193" customWidth="1"/>
    <col min="4399" max="4399" width="4.5703125" style="193" customWidth="1"/>
    <col min="4400" max="4400" width="0.5703125" style="193" customWidth="1"/>
    <col min="4401" max="4401" width="11.7109375" style="193"/>
    <col min="4402" max="4402" width="0.5703125" style="193" customWidth="1"/>
    <col min="4403" max="4608" width="11.7109375" style="193"/>
    <col min="4609" max="4611" width="1.5703125" style="193" customWidth="1"/>
    <col min="4612" max="4612" width="23.85546875" style="193" customWidth="1"/>
    <col min="4613" max="4613" width="6" style="193" bestFit="1" customWidth="1"/>
    <col min="4614" max="4614" width="0.5703125" style="193" customWidth="1"/>
    <col min="4615" max="4615" width="12.7109375" style="193" customWidth="1"/>
    <col min="4616" max="4616" width="0.5703125" style="193" customWidth="1"/>
    <col min="4617" max="4617" width="12.7109375" style="193" customWidth="1"/>
    <col min="4618" max="4618" width="0.5703125" style="193" customWidth="1"/>
    <col min="4619" max="4619" width="13.7109375" style="193" customWidth="1"/>
    <col min="4620" max="4620" width="0.5703125" style="193" customWidth="1"/>
    <col min="4621" max="4621" width="13.7109375" style="193" customWidth="1"/>
    <col min="4622" max="4622" width="12.42578125" style="193" bestFit="1" customWidth="1"/>
    <col min="4623" max="4623" width="16.7109375" style="193" bestFit="1" customWidth="1"/>
    <col min="4624" max="4650" width="9.42578125" style="193" customWidth="1"/>
    <col min="4651" max="4653" width="1.5703125" style="193" customWidth="1"/>
    <col min="4654" max="4654" width="28.28515625" style="193" customWidth="1"/>
    <col min="4655" max="4655" width="4.5703125" style="193" customWidth="1"/>
    <col min="4656" max="4656" width="0.5703125" style="193" customWidth="1"/>
    <col min="4657" max="4657" width="11.7109375" style="193"/>
    <col min="4658" max="4658" width="0.5703125" style="193" customWidth="1"/>
    <col min="4659" max="4864" width="11.7109375" style="193"/>
    <col min="4865" max="4867" width="1.5703125" style="193" customWidth="1"/>
    <col min="4868" max="4868" width="23.85546875" style="193" customWidth="1"/>
    <col min="4869" max="4869" width="6" style="193" bestFit="1" customWidth="1"/>
    <col min="4870" max="4870" width="0.5703125" style="193" customWidth="1"/>
    <col min="4871" max="4871" width="12.7109375" style="193" customWidth="1"/>
    <col min="4872" max="4872" width="0.5703125" style="193" customWidth="1"/>
    <col min="4873" max="4873" width="12.7109375" style="193" customWidth="1"/>
    <col min="4874" max="4874" width="0.5703125" style="193" customWidth="1"/>
    <col min="4875" max="4875" width="13.7109375" style="193" customWidth="1"/>
    <col min="4876" max="4876" width="0.5703125" style="193" customWidth="1"/>
    <col min="4877" max="4877" width="13.7109375" style="193" customWidth="1"/>
    <col min="4878" max="4878" width="12.42578125" style="193" bestFit="1" customWidth="1"/>
    <col min="4879" max="4879" width="16.7109375" style="193" bestFit="1" customWidth="1"/>
    <col min="4880" max="4906" width="9.42578125" style="193" customWidth="1"/>
    <col min="4907" max="4909" width="1.5703125" style="193" customWidth="1"/>
    <col min="4910" max="4910" width="28.28515625" style="193" customWidth="1"/>
    <col min="4911" max="4911" width="4.5703125" style="193" customWidth="1"/>
    <col min="4912" max="4912" width="0.5703125" style="193" customWidth="1"/>
    <col min="4913" max="4913" width="11.7109375" style="193"/>
    <col min="4914" max="4914" width="0.5703125" style="193" customWidth="1"/>
    <col min="4915" max="5120" width="11.7109375" style="193"/>
    <col min="5121" max="5123" width="1.5703125" style="193" customWidth="1"/>
    <col min="5124" max="5124" width="23.85546875" style="193" customWidth="1"/>
    <col min="5125" max="5125" width="6" style="193" bestFit="1" customWidth="1"/>
    <col min="5126" max="5126" width="0.5703125" style="193" customWidth="1"/>
    <col min="5127" max="5127" width="12.7109375" style="193" customWidth="1"/>
    <col min="5128" max="5128" width="0.5703125" style="193" customWidth="1"/>
    <col min="5129" max="5129" width="12.7109375" style="193" customWidth="1"/>
    <col min="5130" max="5130" width="0.5703125" style="193" customWidth="1"/>
    <col min="5131" max="5131" width="13.7109375" style="193" customWidth="1"/>
    <col min="5132" max="5132" width="0.5703125" style="193" customWidth="1"/>
    <col min="5133" max="5133" width="13.7109375" style="193" customWidth="1"/>
    <col min="5134" max="5134" width="12.42578125" style="193" bestFit="1" customWidth="1"/>
    <col min="5135" max="5135" width="16.7109375" style="193" bestFit="1" customWidth="1"/>
    <col min="5136" max="5162" width="9.42578125" style="193" customWidth="1"/>
    <col min="5163" max="5165" width="1.5703125" style="193" customWidth="1"/>
    <col min="5166" max="5166" width="28.28515625" style="193" customWidth="1"/>
    <col min="5167" max="5167" width="4.5703125" style="193" customWidth="1"/>
    <col min="5168" max="5168" width="0.5703125" style="193" customWidth="1"/>
    <col min="5169" max="5169" width="11.7109375" style="193"/>
    <col min="5170" max="5170" width="0.5703125" style="193" customWidth="1"/>
    <col min="5171" max="5376" width="11.7109375" style="193"/>
    <col min="5377" max="5379" width="1.5703125" style="193" customWidth="1"/>
    <col min="5380" max="5380" width="23.85546875" style="193" customWidth="1"/>
    <col min="5381" max="5381" width="6" style="193" bestFit="1" customWidth="1"/>
    <col min="5382" max="5382" width="0.5703125" style="193" customWidth="1"/>
    <col min="5383" max="5383" width="12.7109375" style="193" customWidth="1"/>
    <col min="5384" max="5384" width="0.5703125" style="193" customWidth="1"/>
    <col min="5385" max="5385" width="12.7109375" style="193" customWidth="1"/>
    <col min="5386" max="5386" width="0.5703125" style="193" customWidth="1"/>
    <col min="5387" max="5387" width="13.7109375" style="193" customWidth="1"/>
    <col min="5388" max="5388" width="0.5703125" style="193" customWidth="1"/>
    <col min="5389" max="5389" width="13.7109375" style="193" customWidth="1"/>
    <col min="5390" max="5390" width="12.42578125" style="193" bestFit="1" customWidth="1"/>
    <col min="5391" max="5391" width="16.7109375" style="193" bestFit="1" customWidth="1"/>
    <col min="5392" max="5418" width="9.42578125" style="193" customWidth="1"/>
    <col min="5419" max="5421" width="1.5703125" style="193" customWidth="1"/>
    <col min="5422" max="5422" width="28.28515625" style="193" customWidth="1"/>
    <col min="5423" max="5423" width="4.5703125" style="193" customWidth="1"/>
    <col min="5424" max="5424" width="0.5703125" style="193" customWidth="1"/>
    <col min="5425" max="5425" width="11.7109375" style="193"/>
    <col min="5426" max="5426" width="0.5703125" style="193" customWidth="1"/>
    <col min="5427" max="5632" width="11.7109375" style="193"/>
    <col min="5633" max="5635" width="1.5703125" style="193" customWidth="1"/>
    <col min="5636" max="5636" width="23.85546875" style="193" customWidth="1"/>
    <col min="5637" max="5637" width="6" style="193" bestFit="1" customWidth="1"/>
    <col min="5638" max="5638" width="0.5703125" style="193" customWidth="1"/>
    <col min="5639" max="5639" width="12.7109375" style="193" customWidth="1"/>
    <col min="5640" max="5640" width="0.5703125" style="193" customWidth="1"/>
    <col min="5641" max="5641" width="12.7109375" style="193" customWidth="1"/>
    <col min="5642" max="5642" width="0.5703125" style="193" customWidth="1"/>
    <col min="5643" max="5643" width="13.7109375" style="193" customWidth="1"/>
    <col min="5644" max="5644" width="0.5703125" style="193" customWidth="1"/>
    <col min="5645" max="5645" width="13.7109375" style="193" customWidth="1"/>
    <col min="5646" max="5646" width="12.42578125" style="193" bestFit="1" customWidth="1"/>
    <col min="5647" max="5647" width="16.7109375" style="193" bestFit="1" customWidth="1"/>
    <col min="5648" max="5674" width="9.42578125" style="193" customWidth="1"/>
    <col min="5675" max="5677" width="1.5703125" style="193" customWidth="1"/>
    <col min="5678" max="5678" width="28.28515625" style="193" customWidth="1"/>
    <col min="5679" max="5679" width="4.5703125" style="193" customWidth="1"/>
    <col min="5680" max="5680" width="0.5703125" style="193" customWidth="1"/>
    <col min="5681" max="5681" width="11.7109375" style="193"/>
    <col min="5682" max="5682" width="0.5703125" style="193" customWidth="1"/>
    <col min="5683" max="5888" width="11.7109375" style="193"/>
    <col min="5889" max="5891" width="1.5703125" style="193" customWidth="1"/>
    <col min="5892" max="5892" width="23.85546875" style="193" customWidth="1"/>
    <col min="5893" max="5893" width="6" style="193" bestFit="1" customWidth="1"/>
    <col min="5894" max="5894" width="0.5703125" style="193" customWidth="1"/>
    <col min="5895" max="5895" width="12.7109375" style="193" customWidth="1"/>
    <col min="5896" max="5896" width="0.5703125" style="193" customWidth="1"/>
    <col min="5897" max="5897" width="12.7109375" style="193" customWidth="1"/>
    <col min="5898" max="5898" width="0.5703125" style="193" customWidth="1"/>
    <col min="5899" max="5899" width="13.7109375" style="193" customWidth="1"/>
    <col min="5900" max="5900" width="0.5703125" style="193" customWidth="1"/>
    <col min="5901" max="5901" width="13.7109375" style="193" customWidth="1"/>
    <col min="5902" max="5902" width="12.42578125" style="193" bestFit="1" customWidth="1"/>
    <col min="5903" max="5903" width="16.7109375" style="193" bestFit="1" customWidth="1"/>
    <col min="5904" max="5930" width="9.42578125" style="193" customWidth="1"/>
    <col min="5931" max="5933" width="1.5703125" style="193" customWidth="1"/>
    <col min="5934" max="5934" width="28.28515625" style="193" customWidth="1"/>
    <col min="5935" max="5935" width="4.5703125" style="193" customWidth="1"/>
    <col min="5936" max="5936" width="0.5703125" style="193" customWidth="1"/>
    <col min="5937" max="5937" width="11.7109375" style="193"/>
    <col min="5938" max="5938" width="0.5703125" style="193" customWidth="1"/>
    <col min="5939" max="6144" width="11.7109375" style="193"/>
    <col min="6145" max="6147" width="1.5703125" style="193" customWidth="1"/>
    <col min="6148" max="6148" width="23.85546875" style="193" customWidth="1"/>
    <col min="6149" max="6149" width="6" style="193" bestFit="1" customWidth="1"/>
    <col min="6150" max="6150" width="0.5703125" style="193" customWidth="1"/>
    <col min="6151" max="6151" width="12.7109375" style="193" customWidth="1"/>
    <col min="6152" max="6152" width="0.5703125" style="193" customWidth="1"/>
    <col min="6153" max="6153" width="12.7109375" style="193" customWidth="1"/>
    <col min="6154" max="6154" width="0.5703125" style="193" customWidth="1"/>
    <col min="6155" max="6155" width="13.7109375" style="193" customWidth="1"/>
    <col min="6156" max="6156" width="0.5703125" style="193" customWidth="1"/>
    <col min="6157" max="6157" width="13.7109375" style="193" customWidth="1"/>
    <col min="6158" max="6158" width="12.42578125" style="193" bestFit="1" customWidth="1"/>
    <col min="6159" max="6159" width="16.7109375" style="193" bestFit="1" customWidth="1"/>
    <col min="6160" max="6186" width="9.42578125" style="193" customWidth="1"/>
    <col min="6187" max="6189" width="1.5703125" style="193" customWidth="1"/>
    <col min="6190" max="6190" width="28.28515625" style="193" customWidth="1"/>
    <col min="6191" max="6191" width="4.5703125" style="193" customWidth="1"/>
    <col min="6192" max="6192" width="0.5703125" style="193" customWidth="1"/>
    <col min="6193" max="6193" width="11.7109375" style="193"/>
    <col min="6194" max="6194" width="0.5703125" style="193" customWidth="1"/>
    <col min="6195" max="6400" width="11.7109375" style="193"/>
    <col min="6401" max="6403" width="1.5703125" style="193" customWidth="1"/>
    <col min="6404" max="6404" width="23.85546875" style="193" customWidth="1"/>
    <col min="6405" max="6405" width="6" style="193" bestFit="1" customWidth="1"/>
    <col min="6406" max="6406" width="0.5703125" style="193" customWidth="1"/>
    <col min="6407" max="6407" width="12.7109375" style="193" customWidth="1"/>
    <col min="6408" max="6408" width="0.5703125" style="193" customWidth="1"/>
    <col min="6409" max="6409" width="12.7109375" style="193" customWidth="1"/>
    <col min="6410" max="6410" width="0.5703125" style="193" customWidth="1"/>
    <col min="6411" max="6411" width="13.7109375" style="193" customWidth="1"/>
    <col min="6412" max="6412" width="0.5703125" style="193" customWidth="1"/>
    <col min="6413" max="6413" width="13.7109375" style="193" customWidth="1"/>
    <col min="6414" max="6414" width="12.42578125" style="193" bestFit="1" customWidth="1"/>
    <col min="6415" max="6415" width="16.7109375" style="193" bestFit="1" customWidth="1"/>
    <col min="6416" max="6442" width="9.42578125" style="193" customWidth="1"/>
    <col min="6443" max="6445" width="1.5703125" style="193" customWidth="1"/>
    <col min="6446" max="6446" width="28.28515625" style="193" customWidth="1"/>
    <col min="6447" max="6447" width="4.5703125" style="193" customWidth="1"/>
    <col min="6448" max="6448" width="0.5703125" style="193" customWidth="1"/>
    <col min="6449" max="6449" width="11.7109375" style="193"/>
    <col min="6450" max="6450" width="0.5703125" style="193" customWidth="1"/>
    <col min="6451" max="6656" width="11.7109375" style="193"/>
    <col min="6657" max="6659" width="1.5703125" style="193" customWidth="1"/>
    <col min="6660" max="6660" width="23.85546875" style="193" customWidth="1"/>
    <col min="6661" max="6661" width="6" style="193" bestFit="1" customWidth="1"/>
    <col min="6662" max="6662" width="0.5703125" style="193" customWidth="1"/>
    <col min="6663" max="6663" width="12.7109375" style="193" customWidth="1"/>
    <col min="6664" max="6664" width="0.5703125" style="193" customWidth="1"/>
    <col min="6665" max="6665" width="12.7109375" style="193" customWidth="1"/>
    <col min="6666" max="6666" width="0.5703125" style="193" customWidth="1"/>
    <col min="6667" max="6667" width="13.7109375" style="193" customWidth="1"/>
    <col min="6668" max="6668" width="0.5703125" style="193" customWidth="1"/>
    <col min="6669" max="6669" width="13.7109375" style="193" customWidth="1"/>
    <col min="6670" max="6670" width="12.42578125" style="193" bestFit="1" customWidth="1"/>
    <col min="6671" max="6671" width="16.7109375" style="193" bestFit="1" customWidth="1"/>
    <col min="6672" max="6698" width="9.42578125" style="193" customWidth="1"/>
    <col min="6699" max="6701" width="1.5703125" style="193" customWidth="1"/>
    <col min="6702" max="6702" width="28.28515625" style="193" customWidth="1"/>
    <col min="6703" max="6703" width="4.5703125" style="193" customWidth="1"/>
    <col min="6704" max="6704" width="0.5703125" style="193" customWidth="1"/>
    <col min="6705" max="6705" width="11.7109375" style="193"/>
    <col min="6706" max="6706" width="0.5703125" style="193" customWidth="1"/>
    <col min="6707" max="6912" width="11.7109375" style="193"/>
    <col min="6913" max="6915" width="1.5703125" style="193" customWidth="1"/>
    <col min="6916" max="6916" width="23.85546875" style="193" customWidth="1"/>
    <col min="6917" max="6917" width="6" style="193" bestFit="1" customWidth="1"/>
    <col min="6918" max="6918" width="0.5703125" style="193" customWidth="1"/>
    <col min="6919" max="6919" width="12.7109375" style="193" customWidth="1"/>
    <col min="6920" max="6920" width="0.5703125" style="193" customWidth="1"/>
    <col min="6921" max="6921" width="12.7109375" style="193" customWidth="1"/>
    <col min="6922" max="6922" width="0.5703125" style="193" customWidth="1"/>
    <col min="6923" max="6923" width="13.7109375" style="193" customWidth="1"/>
    <col min="6924" max="6924" width="0.5703125" style="193" customWidth="1"/>
    <col min="6925" max="6925" width="13.7109375" style="193" customWidth="1"/>
    <col min="6926" max="6926" width="12.42578125" style="193" bestFit="1" customWidth="1"/>
    <col min="6927" max="6927" width="16.7109375" style="193" bestFit="1" customWidth="1"/>
    <col min="6928" max="6954" width="9.42578125" style="193" customWidth="1"/>
    <col min="6955" max="6957" width="1.5703125" style="193" customWidth="1"/>
    <col min="6958" max="6958" width="28.28515625" style="193" customWidth="1"/>
    <col min="6959" max="6959" width="4.5703125" style="193" customWidth="1"/>
    <col min="6960" max="6960" width="0.5703125" style="193" customWidth="1"/>
    <col min="6961" max="6961" width="11.7109375" style="193"/>
    <col min="6962" max="6962" width="0.5703125" style="193" customWidth="1"/>
    <col min="6963" max="7168" width="11.7109375" style="193"/>
    <col min="7169" max="7171" width="1.5703125" style="193" customWidth="1"/>
    <col min="7172" max="7172" width="23.85546875" style="193" customWidth="1"/>
    <col min="7173" max="7173" width="6" style="193" bestFit="1" customWidth="1"/>
    <col min="7174" max="7174" width="0.5703125" style="193" customWidth="1"/>
    <col min="7175" max="7175" width="12.7109375" style="193" customWidth="1"/>
    <col min="7176" max="7176" width="0.5703125" style="193" customWidth="1"/>
    <col min="7177" max="7177" width="12.7109375" style="193" customWidth="1"/>
    <col min="7178" max="7178" width="0.5703125" style="193" customWidth="1"/>
    <col min="7179" max="7179" width="13.7109375" style="193" customWidth="1"/>
    <col min="7180" max="7180" width="0.5703125" style="193" customWidth="1"/>
    <col min="7181" max="7181" width="13.7109375" style="193" customWidth="1"/>
    <col min="7182" max="7182" width="12.42578125" style="193" bestFit="1" customWidth="1"/>
    <col min="7183" max="7183" width="16.7109375" style="193" bestFit="1" customWidth="1"/>
    <col min="7184" max="7210" width="9.42578125" style="193" customWidth="1"/>
    <col min="7211" max="7213" width="1.5703125" style="193" customWidth="1"/>
    <col min="7214" max="7214" width="28.28515625" style="193" customWidth="1"/>
    <col min="7215" max="7215" width="4.5703125" style="193" customWidth="1"/>
    <col min="7216" max="7216" width="0.5703125" style="193" customWidth="1"/>
    <col min="7217" max="7217" width="11.7109375" style="193"/>
    <col min="7218" max="7218" width="0.5703125" style="193" customWidth="1"/>
    <col min="7219" max="7424" width="11.7109375" style="193"/>
    <col min="7425" max="7427" width="1.5703125" style="193" customWidth="1"/>
    <col min="7428" max="7428" width="23.85546875" style="193" customWidth="1"/>
    <col min="7429" max="7429" width="6" style="193" bestFit="1" customWidth="1"/>
    <col min="7430" max="7430" width="0.5703125" style="193" customWidth="1"/>
    <col min="7431" max="7431" width="12.7109375" style="193" customWidth="1"/>
    <col min="7432" max="7432" width="0.5703125" style="193" customWidth="1"/>
    <col min="7433" max="7433" width="12.7109375" style="193" customWidth="1"/>
    <col min="7434" max="7434" width="0.5703125" style="193" customWidth="1"/>
    <col min="7435" max="7435" width="13.7109375" style="193" customWidth="1"/>
    <col min="7436" max="7436" width="0.5703125" style="193" customWidth="1"/>
    <col min="7437" max="7437" width="13.7109375" style="193" customWidth="1"/>
    <col min="7438" max="7438" width="12.42578125" style="193" bestFit="1" customWidth="1"/>
    <col min="7439" max="7439" width="16.7109375" style="193" bestFit="1" customWidth="1"/>
    <col min="7440" max="7466" width="9.42578125" style="193" customWidth="1"/>
    <col min="7467" max="7469" width="1.5703125" style="193" customWidth="1"/>
    <col min="7470" max="7470" width="28.28515625" style="193" customWidth="1"/>
    <col min="7471" max="7471" width="4.5703125" style="193" customWidth="1"/>
    <col min="7472" max="7472" width="0.5703125" style="193" customWidth="1"/>
    <col min="7473" max="7473" width="11.7109375" style="193"/>
    <col min="7474" max="7474" width="0.5703125" style="193" customWidth="1"/>
    <col min="7475" max="7680" width="11.7109375" style="193"/>
    <col min="7681" max="7683" width="1.5703125" style="193" customWidth="1"/>
    <col min="7684" max="7684" width="23.85546875" style="193" customWidth="1"/>
    <col min="7685" max="7685" width="6" style="193" bestFit="1" customWidth="1"/>
    <col min="7686" max="7686" width="0.5703125" style="193" customWidth="1"/>
    <col min="7687" max="7687" width="12.7109375" style="193" customWidth="1"/>
    <col min="7688" max="7688" width="0.5703125" style="193" customWidth="1"/>
    <col min="7689" max="7689" width="12.7109375" style="193" customWidth="1"/>
    <col min="7690" max="7690" width="0.5703125" style="193" customWidth="1"/>
    <col min="7691" max="7691" width="13.7109375" style="193" customWidth="1"/>
    <col min="7692" max="7692" width="0.5703125" style="193" customWidth="1"/>
    <col min="7693" max="7693" width="13.7109375" style="193" customWidth="1"/>
    <col min="7694" max="7694" width="12.42578125" style="193" bestFit="1" customWidth="1"/>
    <col min="7695" max="7695" width="16.7109375" style="193" bestFit="1" customWidth="1"/>
    <col min="7696" max="7722" width="9.42578125" style="193" customWidth="1"/>
    <col min="7723" max="7725" width="1.5703125" style="193" customWidth="1"/>
    <col min="7726" max="7726" width="28.28515625" style="193" customWidth="1"/>
    <col min="7727" max="7727" width="4.5703125" style="193" customWidth="1"/>
    <col min="7728" max="7728" width="0.5703125" style="193" customWidth="1"/>
    <col min="7729" max="7729" width="11.7109375" style="193"/>
    <col min="7730" max="7730" width="0.5703125" style="193" customWidth="1"/>
    <col min="7731" max="7936" width="11.7109375" style="193"/>
    <col min="7937" max="7939" width="1.5703125" style="193" customWidth="1"/>
    <col min="7940" max="7940" width="23.85546875" style="193" customWidth="1"/>
    <col min="7941" max="7941" width="6" style="193" bestFit="1" customWidth="1"/>
    <col min="7942" max="7942" width="0.5703125" style="193" customWidth="1"/>
    <col min="7943" max="7943" width="12.7109375" style="193" customWidth="1"/>
    <col min="7944" max="7944" width="0.5703125" style="193" customWidth="1"/>
    <col min="7945" max="7945" width="12.7109375" style="193" customWidth="1"/>
    <col min="7946" max="7946" width="0.5703125" style="193" customWidth="1"/>
    <col min="7947" max="7947" width="13.7109375" style="193" customWidth="1"/>
    <col min="7948" max="7948" width="0.5703125" style="193" customWidth="1"/>
    <col min="7949" max="7949" width="13.7109375" style="193" customWidth="1"/>
    <col min="7950" max="7950" width="12.42578125" style="193" bestFit="1" customWidth="1"/>
    <col min="7951" max="7951" width="16.7109375" style="193" bestFit="1" customWidth="1"/>
    <col min="7952" max="7978" width="9.42578125" style="193" customWidth="1"/>
    <col min="7979" max="7981" width="1.5703125" style="193" customWidth="1"/>
    <col min="7982" max="7982" width="28.28515625" style="193" customWidth="1"/>
    <col min="7983" max="7983" width="4.5703125" style="193" customWidth="1"/>
    <col min="7984" max="7984" width="0.5703125" style="193" customWidth="1"/>
    <col min="7985" max="7985" width="11.7109375" style="193"/>
    <col min="7986" max="7986" width="0.5703125" style="193" customWidth="1"/>
    <col min="7987" max="8192" width="11.7109375" style="193"/>
    <col min="8193" max="8195" width="1.5703125" style="193" customWidth="1"/>
    <col min="8196" max="8196" width="23.85546875" style="193" customWidth="1"/>
    <col min="8197" max="8197" width="6" style="193" bestFit="1" customWidth="1"/>
    <col min="8198" max="8198" width="0.5703125" style="193" customWidth="1"/>
    <col min="8199" max="8199" width="12.7109375" style="193" customWidth="1"/>
    <col min="8200" max="8200" width="0.5703125" style="193" customWidth="1"/>
    <col min="8201" max="8201" width="12.7109375" style="193" customWidth="1"/>
    <col min="8202" max="8202" width="0.5703125" style="193" customWidth="1"/>
    <col min="8203" max="8203" width="13.7109375" style="193" customWidth="1"/>
    <col min="8204" max="8204" width="0.5703125" style="193" customWidth="1"/>
    <col min="8205" max="8205" width="13.7109375" style="193" customWidth="1"/>
    <col min="8206" max="8206" width="12.42578125" style="193" bestFit="1" customWidth="1"/>
    <col min="8207" max="8207" width="16.7109375" style="193" bestFit="1" customWidth="1"/>
    <col min="8208" max="8234" width="9.42578125" style="193" customWidth="1"/>
    <col min="8235" max="8237" width="1.5703125" style="193" customWidth="1"/>
    <col min="8238" max="8238" width="28.28515625" style="193" customWidth="1"/>
    <col min="8239" max="8239" width="4.5703125" style="193" customWidth="1"/>
    <col min="8240" max="8240" width="0.5703125" style="193" customWidth="1"/>
    <col min="8241" max="8241" width="11.7109375" style="193"/>
    <col min="8242" max="8242" width="0.5703125" style="193" customWidth="1"/>
    <col min="8243" max="8448" width="11.7109375" style="193"/>
    <col min="8449" max="8451" width="1.5703125" style="193" customWidth="1"/>
    <col min="8452" max="8452" width="23.85546875" style="193" customWidth="1"/>
    <col min="8453" max="8453" width="6" style="193" bestFit="1" customWidth="1"/>
    <col min="8454" max="8454" width="0.5703125" style="193" customWidth="1"/>
    <col min="8455" max="8455" width="12.7109375" style="193" customWidth="1"/>
    <col min="8456" max="8456" width="0.5703125" style="193" customWidth="1"/>
    <col min="8457" max="8457" width="12.7109375" style="193" customWidth="1"/>
    <col min="8458" max="8458" width="0.5703125" style="193" customWidth="1"/>
    <col min="8459" max="8459" width="13.7109375" style="193" customWidth="1"/>
    <col min="8460" max="8460" width="0.5703125" style="193" customWidth="1"/>
    <col min="8461" max="8461" width="13.7109375" style="193" customWidth="1"/>
    <col min="8462" max="8462" width="12.42578125" style="193" bestFit="1" customWidth="1"/>
    <col min="8463" max="8463" width="16.7109375" style="193" bestFit="1" customWidth="1"/>
    <col min="8464" max="8490" width="9.42578125" style="193" customWidth="1"/>
    <col min="8491" max="8493" width="1.5703125" style="193" customWidth="1"/>
    <col min="8494" max="8494" width="28.28515625" style="193" customWidth="1"/>
    <col min="8495" max="8495" width="4.5703125" style="193" customWidth="1"/>
    <col min="8496" max="8496" width="0.5703125" style="193" customWidth="1"/>
    <col min="8497" max="8497" width="11.7109375" style="193"/>
    <col min="8498" max="8498" width="0.5703125" style="193" customWidth="1"/>
    <col min="8499" max="8704" width="11.7109375" style="193"/>
    <col min="8705" max="8707" width="1.5703125" style="193" customWidth="1"/>
    <col min="8708" max="8708" width="23.85546875" style="193" customWidth="1"/>
    <col min="8709" max="8709" width="6" style="193" bestFit="1" customWidth="1"/>
    <col min="8710" max="8710" width="0.5703125" style="193" customWidth="1"/>
    <col min="8711" max="8711" width="12.7109375" style="193" customWidth="1"/>
    <col min="8712" max="8712" width="0.5703125" style="193" customWidth="1"/>
    <col min="8713" max="8713" width="12.7109375" style="193" customWidth="1"/>
    <col min="8714" max="8714" width="0.5703125" style="193" customWidth="1"/>
    <col min="8715" max="8715" width="13.7109375" style="193" customWidth="1"/>
    <col min="8716" max="8716" width="0.5703125" style="193" customWidth="1"/>
    <col min="8717" max="8717" width="13.7109375" style="193" customWidth="1"/>
    <col min="8718" max="8718" width="12.42578125" style="193" bestFit="1" customWidth="1"/>
    <col min="8719" max="8719" width="16.7109375" style="193" bestFit="1" customWidth="1"/>
    <col min="8720" max="8746" width="9.42578125" style="193" customWidth="1"/>
    <col min="8747" max="8749" width="1.5703125" style="193" customWidth="1"/>
    <col min="8750" max="8750" width="28.28515625" style="193" customWidth="1"/>
    <col min="8751" max="8751" width="4.5703125" style="193" customWidth="1"/>
    <col min="8752" max="8752" width="0.5703125" style="193" customWidth="1"/>
    <col min="8753" max="8753" width="11.7109375" style="193"/>
    <col min="8754" max="8754" width="0.5703125" style="193" customWidth="1"/>
    <col min="8755" max="8960" width="11.7109375" style="193"/>
    <col min="8961" max="8963" width="1.5703125" style="193" customWidth="1"/>
    <col min="8964" max="8964" width="23.85546875" style="193" customWidth="1"/>
    <col min="8965" max="8965" width="6" style="193" bestFit="1" customWidth="1"/>
    <col min="8966" max="8966" width="0.5703125" style="193" customWidth="1"/>
    <col min="8967" max="8967" width="12.7109375" style="193" customWidth="1"/>
    <col min="8968" max="8968" width="0.5703125" style="193" customWidth="1"/>
    <col min="8969" max="8969" width="12.7109375" style="193" customWidth="1"/>
    <col min="8970" max="8970" width="0.5703125" style="193" customWidth="1"/>
    <col min="8971" max="8971" width="13.7109375" style="193" customWidth="1"/>
    <col min="8972" max="8972" width="0.5703125" style="193" customWidth="1"/>
    <col min="8973" max="8973" width="13.7109375" style="193" customWidth="1"/>
    <col min="8974" max="8974" width="12.42578125" style="193" bestFit="1" customWidth="1"/>
    <col min="8975" max="8975" width="16.7109375" style="193" bestFit="1" customWidth="1"/>
    <col min="8976" max="9002" width="9.42578125" style="193" customWidth="1"/>
    <col min="9003" max="9005" width="1.5703125" style="193" customWidth="1"/>
    <col min="9006" max="9006" width="28.28515625" style="193" customWidth="1"/>
    <col min="9007" max="9007" width="4.5703125" style="193" customWidth="1"/>
    <col min="9008" max="9008" width="0.5703125" style="193" customWidth="1"/>
    <col min="9009" max="9009" width="11.7109375" style="193"/>
    <col min="9010" max="9010" width="0.5703125" style="193" customWidth="1"/>
    <col min="9011" max="9216" width="11.7109375" style="193"/>
    <col min="9217" max="9219" width="1.5703125" style="193" customWidth="1"/>
    <col min="9220" max="9220" width="23.85546875" style="193" customWidth="1"/>
    <col min="9221" max="9221" width="6" style="193" bestFit="1" customWidth="1"/>
    <col min="9222" max="9222" width="0.5703125" style="193" customWidth="1"/>
    <col min="9223" max="9223" width="12.7109375" style="193" customWidth="1"/>
    <col min="9224" max="9224" width="0.5703125" style="193" customWidth="1"/>
    <col min="9225" max="9225" width="12.7109375" style="193" customWidth="1"/>
    <col min="9226" max="9226" width="0.5703125" style="193" customWidth="1"/>
    <col min="9227" max="9227" width="13.7109375" style="193" customWidth="1"/>
    <col min="9228" max="9228" width="0.5703125" style="193" customWidth="1"/>
    <col min="9229" max="9229" width="13.7109375" style="193" customWidth="1"/>
    <col min="9230" max="9230" width="12.42578125" style="193" bestFit="1" customWidth="1"/>
    <col min="9231" max="9231" width="16.7109375" style="193" bestFit="1" customWidth="1"/>
    <col min="9232" max="9258" width="9.42578125" style="193" customWidth="1"/>
    <col min="9259" max="9261" width="1.5703125" style="193" customWidth="1"/>
    <col min="9262" max="9262" width="28.28515625" style="193" customWidth="1"/>
    <col min="9263" max="9263" width="4.5703125" style="193" customWidth="1"/>
    <col min="9264" max="9264" width="0.5703125" style="193" customWidth="1"/>
    <col min="9265" max="9265" width="11.7109375" style="193"/>
    <col min="9266" max="9266" width="0.5703125" style="193" customWidth="1"/>
    <col min="9267" max="9472" width="11.7109375" style="193"/>
    <col min="9473" max="9475" width="1.5703125" style="193" customWidth="1"/>
    <col min="9476" max="9476" width="23.85546875" style="193" customWidth="1"/>
    <col min="9477" max="9477" width="6" style="193" bestFit="1" customWidth="1"/>
    <col min="9478" max="9478" width="0.5703125" style="193" customWidth="1"/>
    <col min="9479" max="9479" width="12.7109375" style="193" customWidth="1"/>
    <col min="9480" max="9480" width="0.5703125" style="193" customWidth="1"/>
    <col min="9481" max="9481" width="12.7109375" style="193" customWidth="1"/>
    <col min="9482" max="9482" width="0.5703125" style="193" customWidth="1"/>
    <col min="9483" max="9483" width="13.7109375" style="193" customWidth="1"/>
    <col min="9484" max="9484" width="0.5703125" style="193" customWidth="1"/>
    <col min="9485" max="9485" width="13.7109375" style="193" customWidth="1"/>
    <col min="9486" max="9486" width="12.42578125" style="193" bestFit="1" customWidth="1"/>
    <col min="9487" max="9487" width="16.7109375" style="193" bestFit="1" customWidth="1"/>
    <col min="9488" max="9514" width="9.42578125" style="193" customWidth="1"/>
    <col min="9515" max="9517" width="1.5703125" style="193" customWidth="1"/>
    <col min="9518" max="9518" width="28.28515625" style="193" customWidth="1"/>
    <col min="9519" max="9519" width="4.5703125" style="193" customWidth="1"/>
    <col min="9520" max="9520" width="0.5703125" style="193" customWidth="1"/>
    <col min="9521" max="9521" width="11.7109375" style="193"/>
    <col min="9522" max="9522" width="0.5703125" style="193" customWidth="1"/>
    <col min="9523" max="9728" width="11.7109375" style="193"/>
    <col min="9729" max="9731" width="1.5703125" style="193" customWidth="1"/>
    <col min="9732" max="9732" width="23.85546875" style="193" customWidth="1"/>
    <col min="9733" max="9733" width="6" style="193" bestFit="1" customWidth="1"/>
    <col min="9734" max="9734" width="0.5703125" style="193" customWidth="1"/>
    <col min="9735" max="9735" width="12.7109375" style="193" customWidth="1"/>
    <col min="9736" max="9736" width="0.5703125" style="193" customWidth="1"/>
    <col min="9737" max="9737" width="12.7109375" style="193" customWidth="1"/>
    <col min="9738" max="9738" width="0.5703125" style="193" customWidth="1"/>
    <col min="9739" max="9739" width="13.7109375" style="193" customWidth="1"/>
    <col min="9740" max="9740" width="0.5703125" style="193" customWidth="1"/>
    <col min="9741" max="9741" width="13.7109375" style="193" customWidth="1"/>
    <col min="9742" max="9742" width="12.42578125" style="193" bestFit="1" customWidth="1"/>
    <col min="9743" max="9743" width="16.7109375" style="193" bestFit="1" customWidth="1"/>
    <col min="9744" max="9770" width="9.42578125" style="193" customWidth="1"/>
    <col min="9771" max="9773" width="1.5703125" style="193" customWidth="1"/>
    <col min="9774" max="9774" width="28.28515625" style="193" customWidth="1"/>
    <col min="9775" max="9775" width="4.5703125" style="193" customWidth="1"/>
    <col min="9776" max="9776" width="0.5703125" style="193" customWidth="1"/>
    <col min="9777" max="9777" width="11.7109375" style="193"/>
    <col min="9778" max="9778" width="0.5703125" style="193" customWidth="1"/>
    <col min="9779" max="9984" width="11.7109375" style="193"/>
    <col min="9985" max="9987" width="1.5703125" style="193" customWidth="1"/>
    <col min="9988" max="9988" width="23.85546875" style="193" customWidth="1"/>
    <col min="9989" max="9989" width="6" style="193" bestFit="1" customWidth="1"/>
    <col min="9990" max="9990" width="0.5703125" style="193" customWidth="1"/>
    <col min="9991" max="9991" width="12.7109375" style="193" customWidth="1"/>
    <col min="9992" max="9992" width="0.5703125" style="193" customWidth="1"/>
    <col min="9993" max="9993" width="12.7109375" style="193" customWidth="1"/>
    <col min="9994" max="9994" width="0.5703125" style="193" customWidth="1"/>
    <col min="9995" max="9995" width="13.7109375" style="193" customWidth="1"/>
    <col min="9996" max="9996" width="0.5703125" style="193" customWidth="1"/>
    <col min="9997" max="9997" width="13.7109375" style="193" customWidth="1"/>
    <col min="9998" max="9998" width="12.42578125" style="193" bestFit="1" customWidth="1"/>
    <col min="9999" max="9999" width="16.7109375" style="193" bestFit="1" customWidth="1"/>
    <col min="10000" max="10026" width="9.42578125" style="193" customWidth="1"/>
    <col min="10027" max="10029" width="1.5703125" style="193" customWidth="1"/>
    <col min="10030" max="10030" width="28.28515625" style="193" customWidth="1"/>
    <col min="10031" max="10031" width="4.5703125" style="193" customWidth="1"/>
    <col min="10032" max="10032" width="0.5703125" style="193" customWidth="1"/>
    <col min="10033" max="10033" width="11.7109375" style="193"/>
    <col min="10034" max="10034" width="0.5703125" style="193" customWidth="1"/>
    <col min="10035" max="10240" width="11.7109375" style="193"/>
    <col min="10241" max="10243" width="1.5703125" style="193" customWidth="1"/>
    <col min="10244" max="10244" width="23.85546875" style="193" customWidth="1"/>
    <col min="10245" max="10245" width="6" style="193" bestFit="1" customWidth="1"/>
    <col min="10246" max="10246" width="0.5703125" style="193" customWidth="1"/>
    <col min="10247" max="10247" width="12.7109375" style="193" customWidth="1"/>
    <col min="10248" max="10248" width="0.5703125" style="193" customWidth="1"/>
    <col min="10249" max="10249" width="12.7109375" style="193" customWidth="1"/>
    <col min="10250" max="10250" width="0.5703125" style="193" customWidth="1"/>
    <col min="10251" max="10251" width="13.7109375" style="193" customWidth="1"/>
    <col min="10252" max="10252" width="0.5703125" style="193" customWidth="1"/>
    <col min="10253" max="10253" width="13.7109375" style="193" customWidth="1"/>
    <col min="10254" max="10254" width="12.42578125" style="193" bestFit="1" customWidth="1"/>
    <col min="10255" max="10255" width="16.7109375" style="193" bestFit="1" customWidth="1"/>
    <col min="10256" max="10282" width="9.42578125" style="193" customWidth="1"/>
    <col min="10283" max="10285" width="1.5703125" style="193" customWidth="1"/>
    <col min="10286" max="10286" width="28.28515625" style="193" customWidth="1"/>
    <col min="10287" max="10287" width="4.5703125" style="193" customWidth="1"/>
    <col min="10288" max="10288" width="0.5703125" style="193" customWidth="1"/>
    <col min="10289" max="10289" width="11.7109375" style="193"/>
    <col min="10290" max="10290" width="0.5703125" style="193" customWidth="1"/>
    <col min="10291" max="10496" width="11.7109375" style="193"/>
    <col min="10497" max="10499" width="1.5703125" style="193" customWidth="1"/>
    <col min="10500" max="10500" width="23.85546875" style="193" customWidth="1"/>
    <col min="10501" max="10501" width="6" style="193" bestFit="1" customWidth="1"/>
    <col min="10502" max="10502" width="0.5703125" style="193" customWidth="1"/>
    <col min="10503" max="10503" width="12.7109375" style="193" customWidth="1"/>
    <col min="10504" max="10504" width="0.5703125" style="193" customWidth="1"/>
    <col min="10505" max="10505" width="12.7109375" style="193" customWidth="1"/>
    <col min="10506" max="10506" width="0.5703125" style="193" customWidth="1"/>
    <col min="10507" max="10507" width="13.7109375" style="193" customWidth="1"/>
    <col min="10508" max="10508" width="0.5703125" style="193" customWidth="1"/>
    <col min="10509" max="10509" width="13.7109375" style="193" customWidth="1"/>
    <col min="10510" max="10510" width="12.42578125" style="193" bestFit="1" customWidth="1"/>
    <col min="10511" max="10511" width="16.7109375" style="193" bestFit="1" customWidth="1"/>
    <col min="10512" max="10538" width="9.42578125" style="193" customWidth="1"/>
    <col min="10539" max="10541" width="1.5703125" style="193" customWidth="1"/>
    <col min="10542" max="10542" width="28.28515625" style="193" customWidth="1"/>
    <col min="10543" max="10543" width="4.5703125" style="193" customWidth="1"/>
    <col min="10544" max="10544" width="0.5703125" style="193" customWidth="1"/>
    <col min="10545" max="10545" width="11.7109375" style="193"/>
    <col min="10546" max="10546" width="0.5703125" style="193" customWidth="1"/>
    <col min="10547" max="10752" width="11.7109375" style="193"/>
    <col min="10753" max="10755" width="1.5703125" style="193" customWidth="1"/>
    <col min="10756" max="10756" width="23.85546875" style="193" customWidth="1"/>
    <col min="10757" max="10757" width="6" style="193" bestFit="1" customWidth="1"/>
    <col min="10758" max="10758" width="0.5703125" style="193" customWidth="1"/>
    <col min="10759" max="10759" width="12.7109375" style="193" customWidth="1"/>
    <col min="10760" max="10760" width="0.5703125" style="193" customWidth="1"/>
    <col min="10761" max="10761" width="12.7109375" style="193" customWidth="1"/>
    <col min="10762" max="10762" width="0.5703125" style="193" customWidth="1"/>
    <col min="10763" max="10763" width="13.7109375" style="193" customWidth="1"/>
    <col min="10764" max="10764" width="0.5703125" style="193" customWidth="1"/>
    <col min="10765" max="10765" width="13.7109375" style="193" customWidth="1"/>
    <col min="10766" max="10766" width="12.42578125" style="193" bestFit="1" customWidth="1"/>
    <col min="10767" max="10767" width="16.7109375" style="193" bestFit="1" customWidth="1"/>
    <col min="10768" max="10794" width="9.42578125" style="193" customWidth="1"/>
    <col min="10795" max="10797" width="1.5703125" style="193" customWidth="1"/>
    <col min="10798" max="10798" width="28.28515625" style="193" customWidth="1"/>
    <col min="10799" max="10799" width="4.5703125" style="193" customWidth="1"/>
    <col min="10800" max="10800" width="0.5703125" style="193" customWidth="1"/>
    <col min="10801" max="10801" width="11.7109375" style="193"/>
    <col min="10802" max="10802" width="0.5703125" style="193" customWidth="1"/>
    <col min="10803" max="11008" width="11.7109375" style="193"/>
    <col min="11009" max="11011" width="1.5703125" style="193" customWidth="1"/>
    <col min="11012" max="11012" width="23.85546875" style="193" customWidth="1"/>
    <col min="11013" max="11013" width="6" style="193" bestFit="1" customWidth="1"/>
    <col min="11014" max="11014" width="0.5703125" style="193" customWidth="1"/>
    <col min="11015" max="11015" width="12.7109375" style="193" customWidth="1"/>
    <col min="11016" max="11016" width="0.5703125" style="193" customWidth="1"/>
    <col min="11017" max="11017" width="12.7109375" style="193" customWidth="1"/>
    <col min="11018" max="11018" width="0.5703125" style="193" customWidth="1"/>
    <col min="11019" max="11019" width="13.7109375" style="193" customWidth="1"/>
    <col min="11020" max="11020" width="0.5703125" style="193" customWidth="1"/>
    <col min="11021" max="11021" width="13.7109375" style="193" customWidth="1"/>
    <col min="11022" max="11022" width="12.42578125" style="193" bestFit="1" customWidth="1"/>
    <col min="11023" max="11023" width="16.7109375" style="193" bestFit="1" customWidth="1"/>
    <col min="11024" max="11050" width="9.42578125" style="193" customWidth="1"/>
    <col min="11051" max="11053" width="1.5703125" style="193" customWidth="1"/>
    <col min="11054" max="11054" width="28.28515625" style="193" customWidth="1"/>
    <col min="11055" max="11055" width="4.5703125" style="193" customWidth="1"/>
    <col min="11056" max="11056" width="0.5703125" style="193" customWidth="1"/>
    <col min="11057" max="11057" width="11.7109375" style="193"/>
    <col min="11058" max="11058" width="0.5703125" style="193" customWidth="1"/>
    <col min="11059" max="11264" width="11.7109375" style="193"/>
    <col min="11265" max="11267" width="1.5703125" style="193" customWidth="1"/>
    <col min="11268" max="11268" width="23.85546875" style="193" customWidth="1"/>
    <col min="11269" max="11269" width="6" style="193" bestFit="1" customWidth="1"/>
    <col min="11270" max="11270" width="0.5703125" style="193" customWidth="1"/>
    <col min="11271" max="11271" width="12.7109375" style="193" customWidth="1"/>
    <col min="11272" max="11272" width="0.5703125" style="193" customWidth="1"/>
    <col min="11273" max="11273" width="12.7109375" style="193" customWidth="1"/>
    <col min="11274" max="11274" width="0.5703125" style="193" customWidth="1"/>
    <col min="11275" max="11275" width="13.7109375" style="193" customWidth="1"/>
    <col min="11276" max="11276" width="0.5703125" style="193" customWidth="1"/>
    <col min="11277" max="11277" width="13.7109375" style="193" customWidth="1"/>
    <col min="11278" max="11278" width="12.42578125" style="193" bestFit="1" customWidth="1"/>
    <col min="11279" max="11279" width="16.7109375" style="193" bestFit="1" customWidth="1"/>
    <col min="11280" max="11306" width="9.42578125" style="193" customWidth="1"/>
    <col min="11307" max="11309" width="1.5703125" style="193" customWidth="1"/>
    <col min="11310" max="11310" width="28.28515625" style="193" customWidth="1"/>
    <col min="11311" max="11311" width="4.5703125" style="193" customWidth="1"/>
    <col min="11312" max="11312" width="0.5703125" style="193" customWidth="1"/>
    <col min="11313" max="11313" width="11.7109375" style="193"/>
    <col min="11314" max="11314" width="0.5703125" style="193" customWidth="1"/>
    <col min="11315" max="11520" width="11.7109375" style="193"/>
    <col min="11521" max="11523" width="1.5703125" style="193" customWidth="1"/>
    <col min="11524" max="11524" width="23.85546875" style="193" customWidth="1"/>
    <col min="11525" max="11525" width="6" style="193" bestFit="1" customWidth="1"/>
    <col min="11526" max="11526" width="0.5703125" style="193" customWidth="1"/>
    <col min="11527" max="11527" width="12.7109375" style="193" customWidth="1"/>
    <col min="11528" max="11528" width="0.5703125" style="193" customWidth="1"/>
    <col min="11529" max="11529" width="12.7109375" style="193" customWidth="1"/>
    <col min="11530" max="11530" width="0.5703125" style="193" customWidth="1"/>
    <col min="11531" max="11531" width="13.7109375" style="193" customWidth="1"/>
    <col min="11532" max="11532" width="0.5703125" style="193" customWidth="1"/>
    <col min="11533" max="11533" width="13.7109375" style="193" customWidth="1"/>
    <col min="11534" max="11534" width="12.42578125" style="193" bestFit="1" customWidth="1"/>
    <col min="11535" max="11535" width="16.7109375" style="193" bestFit="1" customWidth="1"/>
    <col min="11536" max="11562" width="9.42578125" style="193" customWidth="1"/>
    <col min="11563" max="11565" width="1.5703125" style="193" customWidth="1"/>
    <col min="11566" max="11566" width="28.28515625" style="193" customWidth="1"/>
    <col min="11567" max="11567" width="4.5703125" style="193" customWidth="1"/>
    <col min="11568" max="11568" width="0.5703125" style="193" customWidth="1"/>
    <col min="11569" max="11569" width="11.7109375" style="193"/>
    <col min="11570" max="11570" width="0.5703125" style="193" customWidth="1"/>
    <col min="11571" max="11776" width="11.7109375" style="193"/>
    <col min="11777" max="11779" width="1.5703125" style="193" customWidth="1"/>
    <col min="11780" max="11780" width="23.85546875" style="193" customWidth="1"/>
    <col min="11781" max="11781" width="6" style="193" bestFit="1" customWidth="1"/>
    <col min="11782" max="11782" width="0.5703125" style="193" customWidth="1"/>
    <col min="11783" max="11783" width="12.7109375" style="193" customWidth="1"/>
    <col min="11784" max="11784" width="0.5703125" style="193" customWidth="1"/>
    <col min="11785" max="11785" width="12.7109375" style="193" customWidth="1"/>
    <col min="11786" max="11786" width="0.5703125" style="193" customWidth="1"/>
    <col min="11787" max="11787" width="13.7109375" style="193" customWidth="1"/>
    <col min="11788" max="11788" width="0.5703125" style="193" customWidth="1"/>
    <col min="11789" max="11789" width="13.7109375" style="193" customWidth="1"/>
    <col min="11790" max="11790" width="12.42578125" style="193" bestFit="1" customWidth="1"/>
    <col min="11791" max="11791" width="16.7109375" style="193" bestFit="1" customWidth="1"/>
    <col min="11792" max="11818" width="9.42578125" style="193" customWidth="1"/>
    <col min="11819" max="11821" width="1.5703125" style="193" customWidth="1"/>
    <col min="11822" max="11822" width="28.28515625" style="193" customWidth="1"/>
    <col min="11823" max="11823" width="4.5703125" style="193" customWidth="1"/>
    <col min="11824" max="11824" width="0.5703125" style="193" customWidth="1"/>
    <col min="11825" max="11825" width="11.7109375" style="193"/>
    <col min="11826" max="11826" width="0.5703125" style="193" customWidth="1"/>
    <col min="11827" max="12032" width="11.7109375" style="193"/>
    <col min="12033" max="12035" width="1.5703125" style="193" customWidth="1"/>
    <col min="12036" max="12036" width="23.85546875" style="193" customWidth="1"/>
    <col min="12037" max="12037" width="6" style="193" bestFit="1" customWidth="1"/>
    <col min="12038" max="12038" width="0.5703125" style="193" customWidth="1"/>
    <col min="12039" max="12039" width="12.7109375" style="193" customWidth="1"/>
    <col min="12040" max="12040" width="0.5703125" style="193" customWidth="1"/>
    <col min="12041" max="12041" width="12.7109375" style="193" customWidth="1"/>
    <col min="12042" max="12042" width="0.5703125" style="193" customWidth="1"/>
    <col min="12043" max="12043" width="13.7109375" style="193" customWidth="1"/>
    <col min="12044" max="12044" width="0.5703125" style="193" customWidth="1"/>
    <col min="12045" max="12045" width="13.7109375" style="193" customWidth="1"/>
    <col min="12046" max="12046" width="12.42578125" style="193" bestFit="1" customWidth="1"/>
    <col min="12047" max="12047" width="16.7109375" style="193" bestFit="1" customWidth="1"/>
    <col min="12048" max="12074" width="9.42578125" style="193" customWidth="1"/>
    <col min="12075" max="12077" width="1.5703125" style="193" customWidth="1"/>
    <col min="12078" max="12078" width="28.28515625" style="193" customWidth="1"/>
    <col min="12079" max="12079" width="4.5703125" style="193" customWidth="1"/>
    <col min="12080" max="12080" width="0.5703125" style="193" customWidth="1"/>
    <col min="12081" max="12081" width="11.7109375" style="193"/>
    <col min="12082" max="12082" width="0.5703125" style="193" customWidth="1"/>
    <col min="12083" max="12288" width="11.7109375" style="193"/>
    <col min="12289" max="12291" width="1.5703125" style="193" customWidth="1"/>
    <col min="12292" max="12292" width="23.85546875" style="193" customWidth="1"/>
    <col min="12293" max="12293" width="6" style="193" bestFit="1" customWidth="1"/>
    <col min="12294" max="12294" width="0.5703125" style="193" customWidth="1"/>
    <col min="12295" max="12295" width="12.7109375" style="193" customWidth="1"/>
    <col min="12296" max="12296" width="0.5703125" style="193" customWidth="1"/>
    <col min="12297" max="12297" width="12.7109375" style="193" customWidth="1"/>
    <col min="12298" max="12298" width="0.5703125" style="193" customWidth="1"/>
    <col min="12299" max="12299" width="13.7109375" style="193" customWidth="1"/>
    <col min="12300" max="12300" width="0.5703125" style="193" customWidth="1"/>
    <col min="12301" max="12301" width="13.7109375" style="193" customWidth="1"/>
    <col min="12302" max="12302" width="12.42578125" style="193" bestFit="1" customWidth="1"/>
    <col min="12303" max="12303" width="16.7109375" style="193" bestFit="1" customWidth="1"/>
    <col min="12304" max="12330" width="9.42578125" style="193" customWidth="1"/>
    <col min="12331" max="12333" width="1.5703125" style="193" customWidth="1"/>
    <col min="12334" max="12334" width="28.28515625" style="193" customWidth="1"/>
    <col min="12335" max="12335" width="4.5703125" style="193" customWidth="1"/>
    <col min="12336" max="12336" width="0.5703125" style="193" customWidth="1"/>
    <col min="12337" max="12337" width="11.7109375" style="193"/>
    <col min="12338" max="12338" width="0.5703125" style="193" customWidth="1"/>
    <col min="12339" max="12544" width="11.7109375" style="193"/>
    <col min="12545" max="12547" width="1.5703125" style="193" customWidth="1"/>
    <col min="12548" max="12548" width="23.85546875" style="193" customWidth="1"/>
    <col min="12549" max="12549" width="6" style="193" bestFit="1" customWidth="1"/>
    <col min="12550" max="12550" width="0.5703125" style="193" customWidth="1"/>
    <col min="12551" max="12551" width="12.7109375" style="193" customWidth="1"/>
    <col min="12552" max="12552" width="0.5703125" style="193" customWidth="1"/>
    <col min="12553" max="12553" width="12.7109375" style="193" customWidth="1"/>
    <col min="12554" max="12554" width="0.5703125" style="193" customWidth="1"/>
    <col min="12555" max="12555" width="13.7109375" style="193" customWidth="1"/>
    <col min="12556" max="12556" width="0.5703125" style="193" customWidth="1"/>
    <col min="12557" max="12557" width="13.7109375" style="193" customWidth="1"/>
    <col min="12558" max="12558" width="12.42578125" style="193" bestFit="1" customWidth="1"/>
    <col min="12559" max="12559" width="16.7109375" style="193" bestFit="1" customWidth="1"/>
    <col min="12560" max="12586" width="9.42578125" style="193" customWidth="1"/>
    <col min="12587" max="12589" width="1.5703125" style="193" customWidth="1"/>
    <col min="12590" max="12590" width="28.28515625" style="193" customWidth="1"/>
    <col min="12591" max="12591" width="4.5703125" style="193" customWidth="1"/>
    <col min="12592" max="12592" width="0.5703125" style="193" customWidth="1"/>
    <col min="12593" max="12593" width="11.7109375" style="193"/>
    <col min="12594" max="12594" width="0.5703125" style="193" customWidth="1"/>
    <col min="12595" max="12800" width="11.7109375" style="193"/>
    <col min="12801" max="12803" width="1.5703125" style="193" customWidth="1"/>
    <col min="12804" max="12804" width="23.85546875" style="193" customWidth="1"/>
    <col min="12805" max="12805" width="6" style="193" bestFit="1" customWidth="1"/>
    <col min="12806" max="12806" width="0.5703125" style="193" customWidth="1"/>
    <col min="12807" max="12807" width="12.7109375" style="193" customWidth="1"/>
    <col min="12808" max="12808" width="0.5703125" style="193" customWidth="1"/>
    <col min="12809" max="12809" width="12.7109375" style="193" customWidth="1"/>
    <col min="12810" max="12810" width="0.5703125" style="193" customWidth="1"/>
    <col min="12811" max="12811" width="13.7109375" style="193" customWidth="1"/>
    <col min="12812" max="12812" width="0.5703125" style="193" customWidth="1"/>
    <col min="12813" max="12813" width="13.7109375" style="193" customWidth="1"/>
    <col min="12814" max="12814" width="12.42578125" style="193" bestFit="1" customWidth="1"/>
    <col min="12815" max="12815" width="16.7109375" style="193" bestFit="1" customWidth="1"/>
    <col min="12816" max="12842" width="9.42578125" style="193" customWidth="1"/>
    <col min="12843" max="12845" width="1.5703125" style="193" customWidth="1"/>
    <col min="12846" max="12846" width="28.28515625" style="193" customWidth="1"/>
    <col min="12847" max="12847" width="4.5703125" style="193" customWidth="1"/>
    <col min="12848" max="12848" width="0.5703125" style="193" customWidth="1"/>
    <col min="12849" max="12849" width="11.7109375" style="193"/>
    <col min="12850" max="12850" width="0.5703125" style="193" customWidth="1"/>
    <col min="12851" max="13056" width="11.7109375" style="193"/>
    <col min="13057" max="13059" width="1.5703125" style="193" customWidth="1"/>
    <col min="13060" max="13060" width="23.85546875" style="193" customWidth="1"/>
    <col min="13061" max="13061" width="6" style="193" bestFit="1" customWidth="1"/>
    <col min="13062" max="13062" width="0.5703125" style="193" customWidth="1"/>
    <col min="13063" max="13063" width="12.7109375" style="193" customWidth="1"/>
    <col min="13064" max="13064" width="0.5703125" style="193" customWidth="1"/>
    <col min="13065" max="13065" width="12.7109375" style="193" customWidth="1"/>
    <col min="13066" max="13066" width="0.5703125" style="193" customWidth="1"/>
    <col min="13067" max="13067" width="13.7109375" style="193" customWidth="1"/>
    <col min="13068" max="13068" width="0.5703125" style="193" customWidth="1"/>
    <col min="13069" max="13069" width="13.7109375" style="193" customWidth="1"/>
    <col min="13070" max="13070" width="12.42578125" style="193" bestFit="1" customWidth="1"/>
    <col min="13071" max="13071" width="16.7109375" style="193" bestFit="1" customWidth="1"/>
    <col min="13072" max="13098" width="9.42578125" style="193" customWidth="1"/>
    <col min="13099" max="13101" width="1.5703125" style="193" customWidth="1"/>
    <col min="13102" max="13102" width="28.28515625" style="193" customWidth="1"/>
    <col min="13103" max="13103" width="4.5703125" style="193" customWidth="1"/>
    <col min="13104" max="13104" width="0.5703125" style="193" customWidth="1"/>
    <col min="13105" max="13105" width="11.7109375" style="193"/>
    <col min="13106" max="13106" width="0.5703125" style="193" customWidth="1"/>
    <col min="13107" max="13312" width="11.7109375" style="193"/>
    <col min="13313" max="13315" width="1.5703125" style="193" customWidth="1"/>
    <col min="13316" max="13316" width="23.85546875" style="193" customWidth="1"/>
    <col min="13317" max="13317" width="6" style="193" bestFit="1" customWidth="1"/>
    <col min="13318" max="13318" width="0.5703125" style="193" customWidth="1"/>
    <col min="13319" max="13319" width="12.7109375" style="193" customWidth="1"/>
    <col min="13320" max="13320" width="0.5703125" style="193" customWidth="1"/>
    <col min="13321" max="13321" width="12.7109375" style="193" customWidth="1"/>
    <col min="13322" max="13322" width="0.5703125" style="193" customWidth="1"/>
    <col min="13323" max="13323" width="13.7109375" style="193" customWidth="1"/>
    <col min="13324" max="13324" width="0.5703125" style="193" customWidth="1"/>
    <col min="13325" max="13325" width="13.7109375" style="193" customWidth="1"/>
    <col min="13326" max="13326" width="12.42578125" style="193" bestFit="1" customWidth="1"/>
    <col min="13327" max="13327" width="16.7109375" style="193" bestFit="1" customWidth="1"/>
    <col min="13328" max="13354" width="9.42578125" style="193" customWidth="1"/>
    <col min="13355" max="13357" width="1.5703125" style="193" customWidth="1"/>
    <col min="13358" max="13358" width="28.28515625" style="193" customWidth="1"/>
    <col min="13359" max="13359" width="4.5703125" style="193" customWidth="1"/>
    <col min="13360" max="13360" width="0.5703125" style="193" customWidth="1"/>
    <col min="13361" max="13361" width="11.7109375" style="193"/>
    <col min="13362" max="13362" width="0.5703125" style="193" customWidth="1"/>
    <col min="13363" max="13568" width="11.7109375" style="193"/>
    <col min="13569" max="13571" width="1.5703125" style="193" customWidth="1"/>
    <col min="13572" max="13572" width="23.85546875" style="193" customWidth="1"/>
    <col min="13573" max="13573" width="6" style="193" bestFit="1" customWidth="1"/>
    <col min="13574" max="13574" width="0.5703125" style="193" customWidth="1"/>
    <col min="13575" max="13575" width="12.7109375" style="193" customWidth="1"/>
    <col min="13576" max="13576" width="0.5703125" style="193" customWidth="1"/>
    <col min="13577" max="13577" width="12.7109375" style="193" customWidth="1"/>
    <col min="13578" max="13578" width="0.5703125" style="193" customWidth="1"/>
    <col min="13579" max="13579" width="13.7109375" style="193" customWidth="1"/>
    <col min="13580" max="13580" width="0.5703125" style="193" customWidth="1"/>
    <col min="13581" max="13581" width="13.7109375" style="193" customWidth="1"/>
    <col min="13582" max="13582" width="12.42578125" style="193" bestFit="1" customWidth="1"/>
    <col min="13583" max="13583" width="16.7109375" style="193" bestFit="1" customWidth="1"/>
    <col min="13584" max="13610" width="9.42578125" style="193" customWidth="1"/>
    <col min="13611" max="13613" width="1.5703125" style="193" customWidth="1"/>
    <col min="13614" max="13614" width="28.28515625" style="193" customWidth="1"/>
    <col min="13615" max="13615" width="4.5703125" style="193" customWidth="1"/>
    <col min="13616" max="13616" width="0.5703125" style="193" customWidth="1"/>
    <col min="13617" max="13617" width="11.7109375" style="193"/>
    <col min="13618" max="13618" width="0.5703125" style="193" customWidth="1"/>
    <col min="13619" max="13824" width="11.7109375" style="193"/>
    <col min="13825" max="13827" width="1.5703125" style="193" customWidth="1"/>
    <col min="13828" max="13828" width="23.85546875" style="193" customWidth="1"/>
    <col min="13829" max="13829" width="6" style="193" bestFit="1" customWidth="1"/>
    <col min="13830" max="13830" width="0.5703125" style="193" customWidth="1"/>
    <col min="13831" max="13831" width="12.7109375" style="193" customWidth="1"/>
    <col min="13832" max="13832" width="0.5703125" style="193" customWidth="1"/>
    <col min="13833" max="13833" width="12.7109375" style="193" customWidth="1"/>
    <col min="13834" max="13834" width="0.5703125" style="193" customWidth="1"/>
    <col min="13835" max="13835" width="13.7109375" style="193" customWidth="1"/>
    <col min="13836" max="13836" width="0.5703125" style="193" customWidth="1"/>
    <col min="13837" max="13837" width="13.7109375" style="193" customWidth="1"/>
    <col min="13838" max="13838" width="12.42578125" style="193" bestFit="1" customWidth="1"/>
    <col min="13839" max="13839" width="16.7109375" style="193" bestFit="1" customWidth="1"/>
    <col min="13840" max="13866" width="9.42578125" style="193" customWidth="1"/>
    <col min="13867" max="13869" width="1.5703125" style="193" customWidth="1"/>
    <col min="13870" max="13870" width="28.28515625" style="193" customWidth="1"/>
    <col min="13871" max="13871" width="4.5703125" style="193" customWidth="1"/>
    <col min="13872" max="13872" width="0.5703125" style="193" customWidth="1"/>
    <col min="13873" max="13873" width="11.7109375" style="193"/>
    <col min="13874" max="13874" width="0.5703125" style="193" customWidth="1"/>
    <col min="13875" max="14080" width="11.7109375" style="193"/>
    <col min="14081" max="14083" width="1.5703125" style="193" customWidth="1"/>
    <col min="14084" max="14084" width="23.85546875" style="193" customWidth="1"/>
    <col min="14085" max="14085" width="6" style="193" bestFit="1" customWidth="1"/>
    <col min="14086" max="14086" width="0.5703125" style="193" customWidth="1"/>
    <col min="14087" max="14087" width="12.7109375" style="193" customWidth="1"/>
    <col min="14088" max="14088" width="0.5703125" style="193" customWidth="1"/>
    <col min="14089" max="14089" width="12.7109375" style="193" customWidth="1"/>
    <col min="14090" max="14090" width="0.5703125" style="193" customWidth="1"/>
    <col min="14091" max="14091" width="13.7109375" style="193" customWidth="1"/>
    <col min="14092" max="14092" width="0.5703125" style="193" customWidth="1"/>
    <col min="14093" max="14093" width="13.7109375" style="193" customWidth="1"/>
    <col min="14094" max="14094" width="12.42578125" style="193" bestFit="1" customWidth="1"/>
    <col min="14095" max="14095" width="16.7109375" style="193" bestFit="1" customWidth="1"/>
    <col min="14096" max="14122" width="9.42578125" style="193" customWidth="1"/>
    <col min="14123" max="14125" width="1.5703125" style="193" customWidth="1"/>
    <col min="14126" max="14126" width="28.28515625" style="193" customWidth="1"/>
    <col min="14127" max="14127" width="4.5703125" style="193" customWidth="1"/>
    <col min="14128" max="14128" width="0.5703125" style="193" customWidth="1"/>
    <col min="14129" max="14129" width="11.7109375" style="193"/>
    <col min="14130" max="14130" width="0.5703125" style="193" customWidth="1"/>
    <col min="14131" max="14336" width="11.7109375" style="193"/>
    <col min="14337" max="14339" width="1.5703125" style="193" customWidth="1"/>
    <col min="14340" max="14340" width="23.85546875" style="193" customWidth="1"/>
    <col min="14341" max="14341" width="6" style="193" bestFit="1" customWidth="1"/>
    <col min="14342" max="14342" width="0.5703125" style="193" customWidth="1"/>
    <col min="14343" max="14343" width="12.7109375" style="193" customWidth="1"/>
    <col min="14344" max="14344" width="0.5703125" style="193" customWidth="1"/>
    <col min="14345" max="14345" width="12.7109375" style="193" customWidth="1"/>
    <col min="14346" max="14346" width="0.5703125" style="193" customWidth="1"/>
    <col min="14347" max="14347" width="13.7109375" style="193" customWidth="1"/>
    <col min="14348" max="14348" width="0.5703125" style="193" customWidth="1"/>
    <col min="14349" max="14349" width="13.7109375" style="193" customWidth="1"/>
    <col min="14350" max="14350" width="12.42578125" style="193" bestFit="1" customWidth="1"/>
    <col min="14351" max="14351" width="16.7109375" style="193" bestFit="1" customWidth="1"/>
    <col min="14352" max="14378" width="9.42578125" style="193" customWidth="1"/>
    <col min="14379" max="14381" width="1.5703125" style="193" customWidth="1"/>
    <col min="14382" max="14382" width="28.28515625" style="193" customWidth="1"/>
    <col min="14383" max="14383" width="4.5703125" style="193" customWidth="1"/>
    <col min="14384" max="14384" width="0.5703125" style="193" customWidth="1"/>
    <col min="14385" max="14385" width="11.7109375" style="193"/>
    <col min="14386" max="14386" width="0.5703125" style="193" customWidth="1"/>
    <col min="14387" max="14592" width="11.7109375" style="193"/>
    <col min="14593" max="14595" width="1.5703125" style="193" customWidth="1"/>
    <col min="14596" max="14596" width="23.85546875" style="193" customWidth="1"/>
    <col min="14597" max="14597" width="6" style="193" bestFit="1" customWidth="1"/>
    <col min="14598" max="14598" width="0.5703125" style="193" customWidth="1"/>
    <col min="14599" max="14599" width="12.7109375" style="193" customWidth="1"/>
    <col min="14600" max="14600" width="0.5703125" style="193" customWidth="1"/>
    <col min="14601" max="14601" width="12.7109375" style="193" customWidth="1"/>
    <col min="14602" max="14602" width="0.5703125" style="193" customWidth="1"/>
    <col min="14603" max="14603" width="13.7109375" style="193" customWidth="1"/>
    <col min="14604" max="14604" width="0.5703125" style="193" customWidth="1"/>
    <col min="14605" max="14605" width="13.7109375" style="193" customWidth="1"/>
    <col min="14606" max="14606" width="12.42578125" style="193" bestFit="1" customWidth="1"/>
    <col min="14607" max="14607" width="16.7109375" style="193" bestFit="1" customWidth="1"/>
    <col min="14608" max="14634" width="9.42578125" style="193" customWidth="1"/>
    <col min="14635" max="14637" width="1.5703125" style="193" customWidth="1"/>
    <col min="14638" max="14638" width="28.28515625" style="193" customWidth="1"/>
    <col min="14639" max="14639" width="4.5703125" style="193" customWidth="1"/>
    <col min="14640" max="14640" width="0.5703125" style="193" customWidth="1"/>
    <col min="14641" max="14641" width="11.7109375" style="193"/>
    <col min="14642" max="14642" width="0.5703125" style="193" customWidth="1"/>
    <col min="14643" max="14848" width="11.7109375" style="193"/>
    <col min="14849" max="14851" width="1.5703125" style="193" customWidth="1"/>
    <col min="14852" max="14852" width="23.85546875" style="193" customWidth="1"/>
    <col min="14853" max="14853" width="6" style="193" bestFit="1" customWidth="1"/>
    <col min="14854" max="14854" width="0.5703125" style="193" customWidth="1"/>
    <col min="14855" max="14855" width="12.7109375" style="193" customWidth="1"/>
    <col min="14856" max="14856" width="0.5703125" style="193" customWidth="1"/>
    <col min="14857" max="14857" width="12.7109375" style="193" customWidth="1"/>
    <col min="14858" max="14858" width="0.5703125" style="193" customWidth="1"/>
    <col min="14859" max="14859" width="13.7109375" style="193" customWidth="1"/>
    <col min="14860" max="14860" width="0.5703125" style="193" customWidth="1"/>
    <col min="14861" max="14861" width="13.7109375" style="193" customWidth="1"/>
    <col min="14862" max="14862" width="12.42578125" style="193" bestFit="1" customWidth="1"/>
    <col min="14863" max="14863" width="16.7109375" style="193" bestFit="1" customWidth="1"/>
    <col min="14864" max="14890" width="9.42578125" style="193" customWidth="1"/>
    <col min="14891" max="14893" width="1.5703125" style="193" customWidth="1"/>
    <col min="14894" max="14894" width="28.28515625" style="193" customWidth="1"/>
    <col min="14895" max="14895" width="4.5703125" style="193" customWidth="1"/>
    <col min="14896" max="14896" width="0.5703125" style="193" customWidth="1"/>
    <col min="14897" max="14897" width="11.7109375" style="193"/>
    <col min="14898" max="14898" width="0.5703125" style="193" customWidth="1"/>
    <col min="14899" max="15104" width="11.7109375" style="193"/>
    <col min="15105" max="15107" width="1.5703125" style="193" customWidth="1"/>
    <col min="15108" max="15108" width="23.85546875" style="193" customWidth="1"/>
    <col min="15109" max="15109" width="6" style="193" bestFit="1" customWidth="1"/>
    <col min="15110" max="15110" width="0.5703125" style="193" customWidth="1"/>
    <col min="15111" max="15111" width="12.7109375" style="193" customWidth="1"/>
    <col min="15112" max="15112" width="0.5703125" style="193" customWidth="1"/>
    <col min="15113" max="15113" width="12.7109375" style="193" customWidth="1"/>
    <col min="15114" max="15114" width="0.5703125" style="193" customWidth="1"/>
    <col min="15115" max="15115" width="13.7109375" style="193" customWidth="1"/>
    <col min="15116" max="15116" width="0.5703125" style="193" customWidth="1"/>
    <col min="15117" max="15117" width="13.7109375" style="193" customWidth="1"/>
    <col min="15118" max="15118" width="12.42578125" style="193" bestFit="1" customWidth="1"/>
    <col min="15119" max="15119" width="16.7109375" style="193" bestFit="1" customWidth="1"/>
    <col min="15120" max="15146" width="9.42578125" style="193" customWidth="1"/>
    <col min="15147" max="15149" width="1.5703125" style="193" customWidth="1"/>
    <col min="15150" max="15150" width="28.28515625" style="193" customWidth="1"/>
    <col min="15151" max="15151" width="4.5703125" style="193" customWidth="1"/>
    <col min="15152" max="15152" width="0.5703125" style="193" customWidth="1"/>
    <col min="15153" max="15153" width="11.7109375" style="193"/>
    <col min="15154" max="15154" width="0.5703125" style="193" customWidth="1"/>
    <col min="15155" max="15360" width="11.7109375" style="193"/>
    <col min="15361" max="15363" width="1.5703125" style="193" customWidth="1"/>
    <col min="15364" max="15364" width="23.85546875" style="193" customWidth="1"/>
    <col min="15365" max="15365" width="6" style="193" bestFit="1" customWidth="1"/>
    <col min="15366" max="15366" width="0.5703125" style="193" customWidth="1"/>
    <col min="15367" max="15367" width="12.7109375" style="193" customWidth="1"/>
    <col min="15368" max="15368" width="0.5703125" style="193" customWidth="1"/>
    <col min="15369" max="15369" width="12.7109375" style="193" customWidth="1"/>
    <col min="15370" max="15370" width="0.5703125" style="193" customWidth="1"/>
    <col min="15371" max="15371" width="13.7109375" style="193" customWidth="1"/>
    <col min="15372" max="15372" width="0.5703125" style="193" customWidth="1"/>
    <col min="15373" max="15373" width="13.7109375" style="193" customWidth="1"/>
    <col min="15374" max="15374" width="12.42578125" style="193" bestFit="1" customWidth="1"/>
    <col min="15375" max="15375" width="16.7109375" style="193" bestFit="1" customWidth="1"/>
    <col min="15376" max="15402" width="9.42578125" style="193" customWidth="1"/>
    <col min="15403" max="15405" width="1.5703125" style="193" customWidth="1"/>
    <col min="15406" max="15406" width="28.28515625" style="193" customWidth="1"/>
    <col min="15407" max="15407" width="4.5703125" style="193" customWidth="1"/>
    <col min="15408" max="15408" width="0.5703125" style="193" customWidth="1"/>
    <col min="15409" max="15409" width="11.7109375" style="193"/>
    <col min="15410" max="15410" width="0.5703125" style="193" customWidth="1"/>
    <col min="15411" max="15616" width="11.7109375" style="193"/>
    <col min="15617" max="15619" width="1.5703125" style="193" customWidth="1"/>
    <col min="15620" max="15620" width="23.85546875" style="193" customWidth="1"/>
    <col min="15621" max="15621" width="6" style="193" bestFit="1" customWidth="1"/>
    <col min="15622" max="15622" width="0.5703125" style="193" customWidth="1"/>
    <col min="15623" max="15623" width="12.7109375" style="193" customWidth="1"/>
    <col min="15624" max="15624" width="0.5703125" style="193" customWidth="1"/>
    <col min="15625" max="15625" width="12.7109375" style="193" customWidth="1"/>
    <col min="15626" max="15626" width="0.5703125" style="193" customWidth="1"/>
    <col min="15627" max="15627" width="13.7109375" style="193" customWidth="1"/>
    <col min="15628" max="15628" width="0.5703125" style="193" customWidth="1"/>
    <col min="15629" max="15629" width="13.7109375" style="193" customWidth="1"/>
    <col min="15630" max="15630" width="12.42578125" style="193" bestFit="1" customWidth="1"/>
    <col min="15631" max="15631" width="16.7109375" style="193" bestFit="1" customWidth="1"/>
    <col min="15632" max="15658" width="9.42578125" style="193" customWidth="1"/>
    <col min="15659" max="15661" width="1.5703125" style="193" customWidth="1"/>
    <col min="15662" max="15662" width="28.28515625" style="193" customWidth="1"/>
    <col min="15663" max="15663" width="4.5703125" style="193" customWidth="1"/>
    <col min="15664" max="15664" width="0.5703125" style="193" customWidth="1"/>
    <col min="15665" max="15665" width="11.7109375" style="193"/>
    <col min="15666" max="15666" width="0.5703125" style="193" customWidth="1"/>
    <col min="15667" max="15872" width="11.7109375" style="193"/>
    <col min="15873" max="15875" width="1.5703125" style="193" customWidth="1"/>
    <col min="15876" max="15876" width="23.85546875" style="193" customWidth="1"/>
    <col min="15877" max="15877" width="6" style="193" bestFit="1" customWidth="1"/>
    <col min="15878" max="15878" width="0.5703125" style="193" customWidth="1"/>
    <col min="15879" max="15879" width="12.7109375" style="193" customWidth="1"/>
    <col min="15880" max="15880" width="0.5703125" style="193" customWidth="1"/>
    <col min="15881" max="15881" width="12.7109375" style="193" customWidth="1"/>
    <col min="15882" max="15882" width="0.5703125" style="193" customWidth="1"/>
    <col min="15883" max="15883" width="13.7109375" style="193" customWidth="1"/>
    <col min="15884" max="15884" width="0.5703125" style="193" customWidth="1"/>
    <col min="15885" max="15885" width="13.7109375" style="193" customWidth="1"/>
    <col min="15886" max="15886" width="12.42578125" style="193" bestFit="1" customWidth="1"/>
    <col min="15887" max="15887" width="16.7109375" style="193" bestFit="1" customWidth="1"/>
    <col min="15888" max="15914" width="9.42578125" style="193" customWidth="1"/>
    <col min="15915" max="15917" width="1.5703125" style="193" customWidth="1"/>
    <col min="15918" max="15918" width="28.28515625" style="193" customWidth="1"/>
    <col min="15919" max="15919" width="4.5703125" style="193" customWidth="1"/>
    <col min="15920" max="15920" width="0.5703125" style="193" customWidth="1"/>
    <col min="15921" max="15921" width="11.7109375" style="193"/>
    <col min="15922" max="15922" width="0.5703125" style="193" customWidth="1"/>
    <col min="15923" max="16128" width="11.7109375" style="193"/>
    <col min="16129" max="16131" width="1.5703125" style="193" customWidth="1"/>
    <col min="16132" max="16132" width="23.85546875" style="193" customWidth="1"/>
    <col min="16133" max="16133" width="6" style="193" bestFit="1" customWidth="1"/>
    <col min="16134" max="16134" width="0.5703125" style="193" customWidth="1"/>
    <col min="16135" max="16135" width="12.7109375" style="193" customWidth="1"/>
    <col min="16136" max="16136" width="0.5703125" style="193" customWidth="1"/>
    <col min="16137" max="16137" width="12.7109375" style="193" customWidth="1"/>
    <col min="16138" max="16138" width="0.5703125" style="193" customWidth="1"/>
    <col min="16139" max="16139" width="13.7109375" style="193" customWidth="1"/>
    <col min="16140" max="16140" width="0.5703125" style="193" customWidth="1"/>
    <col min="16141" max="16141" width="13.7109375" style="193" customWidth="1"/>
    <col min="16142" max="16142" width="12.42578125" style="193" bestFit="1" customWidth="1"/>
    <col min="16143" max="16143" width="16.7109375" style="193" bestFit="1" customWidth="1"/>
    <col min="16144" max="16170" width="9.42578125" style="193" customWidth="1"/>
    <col min="16171" max="16173" width="1.5703125" style="193" customWidth="1"/>
    <col min="16174" max="16174" width="28.28515625" style="193" customWidth="1"/>
    <col min="16175" max="16175" width="4.5703125" style="193" customWidth="1"/>
    <col min="16176" max="16176" width="0.5703125" style="193" customWidth="1"/>
    <col min="16177" max="16177" width="11.7109375" style="193"/>
    <col min="16178" max="16178" width="0.5703125" style="193" customWidth="1"/>
    <col min="16179" max="16384" width="11.7109375" style="193"/>
  </cols>
  <sheetData>
    <row r="1" spans="1:13" ht="16.5" customHeight="1">
      <c r="A1" s="126" t="s">
        <v>0</v>
      </c>
    </row>
    <row r="2" spans="1:13" ht="16.5" customHeight="1">
      <c r="A2" s="129" t="s">
        <v>1</v>
      </c>
      <c r="B2" s="126"/>
      <c r="C2" s="130"/>
      <c r="D2" s="130"/>
      <c r="E2" s="130"/>
      <c r="F2" s="130"/>
      <c r="H2" s="131"/>
    </row>
    <row r="3" spans="1:13" ht="16.5" customHeight="1">
      <c r="A3" s="132" t="s">
        <v>151</v>
      </c>
      <c r="B3" s="132"/>
      <c r="C3" s="133"/>
      <c r="D3" s="133"/>
      <c r="E3" s="133"/>
      <c r="F3" s="133"/>
      <c r="G3" s="134"/>
      <c r="H3" s="135"/>
      <c r="I3" s="134"/>
      <c r="J3" s="134"/>
      <c r="K3" s="134"/>
      <c r="L3" s="134"/>
      <c r="M3" s="134"/>
    </row>
    <row r="4" spans="1:13" ht="16.5" customHeight="1">
      <c r="A4" s="126"/>
      <c r="B4" s="126"/>
      <c r="C4" s="130"/>
      <c r="D4" s="130"/>
      <c r="E4" s="130"/>
      <c r="F4" s="130"/>
      <c r="H4" s="131"/>
      <c r="J4" s="127"/>
      <c r="K4" s="127"/>
      <c r="L4" s="127"/>
      <c r="M4" s="127"/>
    </row>
    <row r="5" spans="1:13" ht="16.5" customHeight="1">
      <c r="A5" s="126"/>
      <c r="B5" s="126"/>
      <c r="C5" s="130"/>
      <c r="D5" s="130"/>
      <c r="E5" s="130"/>
      <c r="F5" s="130"/>
      <c r="H5" s="131"/>
      <c r="J5" s="127"/>
      <c r="K5" s="127"/>
      <c r="L5" s="127"/>
      <c r="M5" s="127"/>
    </row>
    <row r="6" spans="1:13" ht="16.5" customHeight="1">
      <c r="A6" s="126"/>
      <c r="B6" s="126"/>
      <c r="C6" s="130"/>
      <c r="D6" s="130"/>
      <c r="E6" s="130"/>
      <c r="F6" s="130"/>
      <c r="G6" s="283" t="s">
        <v>2</v>
      </c>
      <c r="H6" s="283"/>
      <c r="I6" s="283"/>
      <c r="J6" s="136"/>
      <c r="K6" s="283" t="s">
        <v>3</v>
      </c>
      <c r="L6" s="283"/>
      <c r="M6" s="283"/>
    </row>
    <row r="7" spans="1:13" ht="16.5" customHeight="1">
      <c r="A7" s="126"/>
      <c r="B7" s="126"/>
      <c r="C7" s="130"/>
      <c r="D7" s="130"/>
      <c r="E7" s="130"/>
      <c r="F7" s="130"/>
      <c r="G7" s="137" t="s">
        <v>63</v>
      </c>
      <c r="H7" s="138"/>
      <c r="I7" s="137" t="s">
        <v>64</v>
      </c>
      <c r="J7" s="136"/>
      <c r="K7" s="137" t="s">
        <v>63</v>
      </c>
      <c r="L7" s="138"/>
      <c r="M7" s="137" t="s">
        <v>64</v>
      </c>
    </row>
    <row r="8" spans="1:13" ht="16.5" customHeight="1">
      <c r="A8" s="126"/>
      <c r="B8" s="126"/>
      <c r="C8" s="130"/>
      <c r="D8" s="130"/>
      <c r="E8" s="130"/>
      <c r="F8" s="130"/>
      <c r="G8" s="139" t="s">
        <v>152</v>
      </c>
      <c r="H8" s="140"/>
      <c r="I8" s="139" t="s">
        <v>4</v>
      </c>
      <c r="K8" s="139" t="s">
        <v>152</v>
      </c>
      <c r="M8" s="139" t="s">
        <v>4</v>
      </c>
    </row>
    <row r="9" spans="1:13" ht="16.5" customHeight="1">
      <c r="E9" s="141" t="s">
        <v>122</v>
      </c>
      <c r="G9" s="142" t="s">
        <v>125</v>
      </c>
      <c r="H9" s="193"/>
      <c r="I9" s="142" t="s">
        <v>107</v>
      </c>
      <c r="K9" s="142" t="s">
        <v>125</v>
      </c>
      <c r="M9" s="142" t="s">
        <v>107</v>
      </c>
    </row>
    <row r="10" spans="1:13" ht="16.5" customHeight="1">
      <c r="E10" s="143"/>
      <c r="G10" s="144"/>
      <c r="H10" s="193"/>
      <c r="I10" s="139"/>
      <c r="K10" s="144"/>
      <c r="M10" s="139"/>
    </row>
    <row r="11" spans="1:13" ht="16.5" customHeight="1">
      <c r="A11" s="126" t="s">
        <v>5</v>
      </c>
      <c r="G11" s="107"/>
      <c r="I11" s="145"/>
      <c r="K11" s="107"/>
      <c r="L11" s="128"/>
      <c r="M11" s="145"/>
    </row>
    <row r="12" spans="1:13" ht="16.5" customHeight="1">
      <c r="A12" s="126"/>
      <c r="G12" s="107"/>
      <c r="I12" s="145"/>
      <c r="K12" s="107"/>
      <c r="L12" s="128"/>
      <c r="M12" s="145"/>
    </row>
    <row r="13" spans="1:13" ht="16.5" customHeight="1">
      <c r="A13" s="129" t="s">
        <v>6</v>
      </c>
      <c r="E13" s="146"/>
      <c r="F13" s="146"/>
      <c r="G13" s="108"/>
      <c r="J13" s="146"/>
      <c r="K13" s="108"/>
      <c r="L13" s="128"/>
      <c r="M13" s="127"/>
    </row>
    <row r="14" spans="1:13" ht="16.5" customHeight="1">
      <c r="A14" s="129"/>
      <c r="E14" s="146"/>
      <c r="F14" s="146"/>
      <c r="G14" s="108"/>
      <c r="J14" s="146"/>
      <c r="K14" s="108"/>
      <c r="L14" s="128"/>
      <c r="M14" s="127"/>
    </row>
    <row r="15" spans="1:13" ht="16.5" customHeight="1">
      <c r="A15" s="200" t="s">
        <v>7</v>
      </c>
      <c r="B15" s="200"/>
      <c r="C15" s="200"/>
      <c r="D15" s="200"/>
      <c r="E15" s="201"/>
      <c r="F15" s="201"/>
      <c r="G15" s="202">
        <v>42125893</v>
      </c>
      <c r="H15" s="200"/>
      <c r="I15" s="203">
        <v>54122578</v>
      </c>
      <c r="J15" s="201"/>
      <c r="K15" s="202">
        <v>1436105381</v>
      </c>
      <c r="L15" s="204"/>
      <c r="M15" s="203">
        <v>1634869479</v>
      </c>
    </row>
    <row r="16" spans="1:13" ht="16.5" customHeight="1">
      <c r="A16" s="200" t="s">
        <v>73</v>
      </c>
      <c r="B16" s="200"/>
      <c r="C16" s="200"/>
      <c r="D16" s="200"/>
      <c r="E16" s="201"/>
      <c r="F16" s="201"/>
      <c r="G16" s="202">
        <v>295925126</v>
      </c>
      <c r="H16" s="200"/>
      <c r="I16" s="203">
        <v>282190905</v>
      </c>
      <c r="J16" s="201"/>
      <c r="K16" s="202">
        <v>10086688040</v>
      </c>
      <c r="L16" s="204"/>
      <c r="M16" s="203">
        <v>8514604793</v>
      </c>
    </row>
    <row r="17" spans="1:13" ht="16.5" customHeight="1">
      <c r="A17" s="200" t="s">
        <v>53</v>
      </c>
      <c r="B17" s="200"/>
      <c r="C17" s="200"/>
      <c r="D17" s="200"/>
      <c r="E17" s="201">
        <v>6</v>
      </c>
      <c r="F17" s="201"/>
      <c r="G17" s="202">
        <v>499460771</v>
      </c>
      <c r="H17" s="200"/>
      <c r="I17" s="203">
        <v>299657559</v>
      </c>
      <c r="J17" s="201"/>
      <c r="K17" s="202">
        <v>17027017241</v>
      </c>
      <c r="L17" s="204"/>
      <c r="M17" s="203">
        <v>9051695940</v>
      </c>
    </row>
    <row r="18" spans="1:13" ht="16.5" customHeight="1">
      <c r="A18" s="200" t="s">
        <v>8</v>
      </c>
      <c r="B18" s="200"/>
      <c r="C18" s="200"/>
      <c r="D18" s="200"/>
      <c r="E18" s="201"/>
      <c r="F18" s="201"/>
      <c r="G18" s="205">
        <v>4317209</v>
      </c>
      <c r="H18" s="200"/>
      <c r="I18" s="206">
        <v>4037251</v>
      </c>
      <c r="J18" s="201"/>
      <c r="K18" s="205">
        <v>146585940</v>
      </c>
      <c r="L18" s="204"/>
      <c r="M18" s="1">
        <v>121486110</v>
      </c>
    </row>
    <row r="19" spans="1:13" ht="16.5" customHeight="1">
      <c r="E19" s="146"/>
      <c r="F19" s="146"/>
      <c r="G19" s="110"/>
      <c r="H19" s="193"/>
      <c r="I19" s="148"/>
      <c r="J19" s="146"/>
      <c r="K19" s="110"/>
      <c r="M19" s="148"/>
    </row>
    <row r="20" spans="1:13" ht="16.5" customHeight="1">
      <c r="A20" s="129" t="s">
        <v>9</v>
      </c>
      <c r="E20" s="146"/>
      <c r="F20" s="146"/>
      <c r="G20" s="109">
        <f>SUM(G15:G18)</f>
        <v>841828999</v>
      </c>
      <c r="H20" s="193"/>
      <c r="I20" s="134">
        <f>SUM(I15:I18)</f>
        <v>640008293</v>
      </c>
      <c r="J20" s="146"/>
      <c r="K20" s="109">
        <f>SUM(K15:K18)</f>
        <v>28696396602</v>
      </c>
      <c r="M20" s="134">
        <f>SUM(M15:M18)</f>
        <v>19322656322</v>
      </c>
    </row>
    <row r="21" spans="1:13" ht="16.5" customHeight="1">
      <c r="E21" s="146"/>
      <c r="F21" s="146"/>
      <c r="G21" s="110"/>
      <c r="H21" s="193"/>
      <c r="I21" s="148"/>
      <c r="J21" s="146"/>
      <c r="K21" s="110"/>
      <c r="M21" s="148"/>
    </row>
    <row r="22" spans="1:13" ht="16.5" customHeight="1">
      <c r="A22" s="129" t="s">
        <v>10</v>
      </c>
      <c r="E22" s="146"/>
      <c r="F22" s="146"/>
      <c r="G22" s="110"/>
      <c r="H22" s="193"/>
      <c r="I22" s="148"/>
      <c r="J22" s="146"/>
      <c r="K22" s="110"/>
      <c r="M22" s="148"/>
    </row>
    <row r="23" spans="1:13" ht="16.5" customHeight="1">
      <c r="A23" s="129"/>
      <c r="E23" s="146"/>
      <c r="F23" s="146"/>
      <c r="G23" s="110"/>
      <c r="H23" s="193"/>
      <c r="I23" s="148"/>
      <c r="J23" s="146"/>
      <c r="K23" s="110"/>
      <c r="M23" s="148"/>
    </row>
    <row r="24" spans="1:13" ht="16.5" customHeight="1">
      <c r="A24" s="200" t="s">
        <v>89</v>
      </c>
      <c r="B24" s="200"/>
      <c r="C24" s="200"/>
      <c r="D24" s="200"/>
      <c r="E24" s="201"/>
      <c r="F24" s="201"/>
      <c r="G24" s="202">
        <v>490143</v>
      </c>
      <c r="H24" s="200"/>
      <c r="I24" s="207">
        <v>5886063</v>
      </c>
      <c r="J24" s="201"/>
      <c r="K24" s="208">
        <v>16709367</v>
      </c>
      <c r="L24" s="200"/>
      <c r="M24" s="207">
        <v>177799123</v>
      </c>
    </row>
    <row r="25" spans="1:13" ht="16.5" customHeight="1">
      <c r="A25" s="200" t="s">
        <v>126</v>
      </c>
      <c r="B25" s="200"/>
      <c r="C25" s="200"/>
      <c r="D25" s="200"/>
      <c r="E25" s="201">
        <v>4</v>
      </c>
      <c r="F25" s="201"/>
      <c r="G25" s="202">
        <v>0</v>
      </c>
      <c r="H25" s="200"/>
      <c r="I25" s="207">
        <v>4595786</v>
      </c>
      <c r="J25" s="201"/>
      <c r="K25" s="202">
        <v>0</v>
      </c>
      <c r="L25" s="200"/>
      <c r="M25" s="207">
        <v>138838484</v>
      </c>
    </row>
    <row r="26" spans="1:13" ht="16.5" customHeight="1">
      <c r="A26" s="200" t="s">
        <v>95</v>
      </c>
      <c r="B26" s="200"/>
      <c r="C26" s="200"/>
      <c r="D26" s="200"/>
      <c r="E26" s="201">
        <v>7</v>
      </c>
      <c r="F26" s="201"/>
      <c r="G26" s="202">
        <v>738060196</v>
      </c>
      <c r="H26" s="200"/>
      <c r="I26" s="207">
        <v>799694980</v>
      </c>
      <c r="J26" s="201"/>
      <c r="K26" s="202">
        <v>25161062543</v>
      </c>
      <c r="L26" s="200"/>
      <c r="M26" s="207">
        <v>24156226332</v>
      </c>
    </row>
    <row r="27" spans="1:13" ht="16.5" customHeight="1">
      <c r="A27" s="200" t="s">
        <v>84</v>
      </c>
      <c r="B27" s="200"/>
      <c r="C27" s="200"/>
      <c r="D27" s="200"/>
      <c r="E27" s="201"/>
      <c r="F27" s="201"/>
      <c r="G27" s="202">
        <v>2329137</v>
      </c>
      <c r="H27" s="200"/>
      <c r="I27" s="207">
        <v>3077237</v>
      </c>
      <c r="J27" s="201"/>
      <c r="K27" s="202">
        <v>79402142</v>
      </c>
      <c r="L27" s="200"/>
      <c r="M27" s="207">
        <v>92953474</v>
      </c>
    </row>
    <row r="28" spans="1:13" ht="16.5" customHeight="1">
      <c r="A28" s="200" t="s">
        <v>97</v>
      </c>
      <c r="B28" s="200"/>
      <c r="C28" s="200"/>
      <c r="D28" s="200"/>
      <c r="E28" s="201"/>
      <c r="F28" s="201"/>
      <c r="G28" s="202">
        <v>56578108</v>
      </c>
      <c r="H28" s="200"/>
      <c r="I28" s="203">
        <v>80702869</v>
      </c>
      <c r="J28" s="201"/>
      <c r="K28" s="202">
        <v>1928792952</v>
      </c>
      <c r="L28" s="204"/>
      <c r="M28" s="203">
        <v>2437775411</v>
      </c>
    </row>
    <row r="29" spans="1:13" ht="16.5" customHeight="1">
      <c r="A29" s="200" t="s">
        <v>11</v>
      </c>
      <c r="B29" s="200"/>
      <c r="C29" s="200"/>
      <c r="D29" s="200"/>
      <c r="E29" s="200"/>
      <c r="F29" s="200"/>
      <c r="G29" s="205">
        <v>5650018</v>
      </c>
      <c r="H29" s="200"/>
      <c r="I29" s="206">
        <v>7111890</v>
      </c>
      <c r="J29" s="200"/>
      <c r="K29" s="205">
        <v>192613644</v>
      </c>
      <c r="L29" s="204"/>
      <c r="M29" s="206">
        <v>214827453</v>
      </c>
    </row>
    <row r="30" spans="1:13" ht="16.5" customHeight="1">
      <c r="G30" s="110"/>
      <c r="H30" s="193"/>
      <c r="I30" s="148"/>
      <c r="K30" s="110"/>
      <c r="M30" s="148"/>
    </row>
    <row r="31" spans="1:13" ht="16.5" customHeight="1">
      <c r="A31" s="129" t="s">
        <v>12</v>
      </c>
      <c r="G31" s="109">
        <f>SUM(G24:G29)</f>
        <v>803107602</v>
      </c>
      <c r="H31" s="193"/>
      <c r="I31" s="134">
        <f>SUM(I24:I29)</f>
        <v>901068825</v>
      </c>
      <c r="K31" s="109">
        <f>SUM(K24:K29)</f>
        <v>27378580648</v>
      </c>
      <c r="M31" s="134">
        <f>SUM(M24:M29)</f>
        <v>27218420277</v>
      </c>
    </row>
    <row r="32" spans="1:13" ht="16.5" customHeight="1">
      <c r="G32" s="110"/>
      <c r="H32" s="193"/>
      <c r="I32" s="148"/>
      <c r="K32" s="110"/>
      <c r="M32" s="148"/>
    </row>
    <row r="33" spans="1:13" ht="16.5" customHeight="1" thickBot="1">
      <c r="A33" s="129" t="s">
        <v>13</v>
      </c>
      <c r="E33" s="149"/>
      <c r="F33" s="149"/>
      <c r="G33" s="111">
        <f>SUM(G20,G31)</f>
        <v>1644936601</v>
      </c>
      <c r="H33" s="193"/>
      <c r="I33" s="150">
        <f>SUM(I20,I31)</f>
        <v>1541077118</v>
      </c>
      <c r="J33" s="149"/>
      <c r="K33" s="111">
        <f>SUM(K20,K31)</f>
        <v>56074977250</v>
      </c>
      <c r="M33" s="150">
        <f>SUM(M20,M31)</f>
        <v>46541076599</v>
      </c>
    </row>
    <row r="34" spans="1:13" ht="16.5" customHeight="1" thickTop="1">
      <c r="B34" s="151"/>
      <c r="E34" s="194"/>
      <c r="F34" s="194"/>
      <c r="G34" s="210"/>
      <c r="H34" s="124"/>
      <c r="I34" s="210"/>
      <c r="J34" s="147"/>
      <c r="K34" s="147"/>
      <c r="L34" s="147"/>
      <c r="M34" s="147"/>
    </row>
    <row r="35" spans="1:13" ht="16.5" customHeight="1">
      <c r="B35" s="151"/>
      <c r="E35" s="194"/>
      <c r="F35" s="194"/>
      <c r="G35" s="210"/>
      <c r="H35" s="124"/>
      <c r="I35" s="210"/>
      <c r="J35" s="147"/>
      <c r="K35" s="147"/>
      <c r="L35" s="147"/>
      <c r="M35" s="147"/>
    </row>
    <row r="36" spans="1:13" ht="16.5" customHeight="1">
      <c r="B36" s="151"/>
      <c r="E36" s="194"/>
      <c r="F36" s="194"/>
      <c r="G36" s="210"/>
      <c r="H36" s="124"/>
      <c r="I36" s="210"/>
      <c r="J36" s="147"/>
      <c r="K36" s="147"/>
      <c r="L36" s="147"/>
      <c r="M36" s="147"/>
    </row>
    <row r="37" spans="1:13" ht="16.5" customHeight="1">
      <c r="B37" s="151"/>
      <c r="E37" s="146"/>
      <c r="F37" s="146"/>
      <c r="H37" s="193"/>
      <c r="J37" s="147"/>
      <c r="K37" s="147"/>
      <c r="L37" s="147"/>
      <c r="M37" s="147"/>
    </row>
    <row r="38" spans="1:13" ht="16.5" customHeight="1">
      <c r="B38" s="151"/>
      <c r="E38" s="146"/>
      <c r="F38" s="146"/>
      <c r="H38" s="193"/>
      <c r="J38" s="147"/>
      <c r="K38" s="147"/>
      <c r="L38" s="147"/>
      <c r="M38" s="147"/>
    </row>
    <row r="39" spans="1:13" ht="16.5" customHeight="1">
      <c r="B39" s="151"/>
      <c r="E39" s="146"/>
      <c r="F39" s="146"/>
      <c r="H39" s="193"/>
      <c r="J39" s="147"/>
      <c r="K39" s="147"/>
      <c r="L39" s="147"/>
      <c r="M39" s="147"/>
    </row>
    <row r="40" spans="1:13" s="279" customFormat="1" ht="16.5" customHeight="1">
      <c r="B40" s="151"/>
      <c r="E40" s="146"/>
      <c r="F40" s="146"/>
      <c r="G40" s="127"/>
      <c r="I40" s="127"/>
      <c r="J40" s="147"/>
      <c r="K40" s="147"/>
      <c r="L40" s="147"/>
      <c r="M40" s="147"/>
    </row>
    <row r="41" spans="1:13" ht="16.5" customHeight="1">
      <c r="B41" s="151"/>
      <c r="E41" s="146"/>
      <c r="F41" s="146"/>
      <c r="H41" s="193"/>
      <c r="J41" s="147"/>
      <c r="K41" s="147"/>
      <c r="L41" s="147"/>
      <c r="M41" s="147"/>
    </row>
    <row r="42" spans="1:13" ht="16.5" customHeight="1">
      <c r="B42" s="151"/>
      <c r="E42" s="146"/>
      <c r="F42" s="146"/>
      <c r="H42" s="193"/>
      <c r="J42" s="147"/>
      <c r="K42" s="147"/>
      <c r="L42" s="147"/>
      <c r="M42" s="147"/>
    </row>
    <row r="43" spans="1:13" ht="16.5" customHeight="1">
      <c r="A43" s="284" t="s">
        <v>123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</row>
    <row r="44" spans="1:13" ht="16.5" customHeight="1">
      <c r="D44" s="193" t="s">
        <v>127</v>
      </c>
      <c r="G44" s="148"/>
      <c r="I44" s="152" t="s">
        <v>162</v>
      </c>
      <c r="J44" s="147"/>
      <c r="K44" s="147"/>
      <c r="L44" s="147"/>
      <c r="M44" s="147"/>
    </row>
    <row r="45" spans="1:13" ht="16.5" customHeight="1">
      <c r="B45" s="151"/>
      <c r="E45" s="146"/>
      <c r="F45" s="146"/>
      <c r="H45" s="193"/>
      <c r="J45" s="147"/>
      <c r="K45" s="147"/>
      <c r="L45" s="147"/>
      <c r="M45" s="147"/>
    </row>
    <row r="46" spans="1:13" ht="15.75" customHeight="1"/>
    <row r="47" spans="1:13" ht="21.95" customHeight="1">
      <c r="A47" s="282" t="s">
        <v>85</v>
      </c>
      <c r="B47" s="282"/>
      <c r="C47" s="282"/>
      <c r="D47" s="282"/>
      <c r="E47" s="282"/>
      <c r="F47" s="282"/>
      <c r="G47" s="282"/>
      <c r="H47" s="282"/>
      <c r="I47" s="282"/>
      <c r="J47" s="282"/>
      <c r="K47" s="282"/>
      <c r="L47" s="282"/>
      <c r="M47" s="282"/>
    </row>
    <row r="48" spans="1:13" ht="15.6" customHeight="1">
      <c r="A48" s="126" t="s">
        <v>0</v>
      </c>
      <c r="J48" s="147"/>
      <c r="K48" s="147"/>
      <c r="L48" s="147"/>
      <c r="M48" s="147"/>
    </row>
    <row r="49" spans="1:16" ht="15.6" customHeight="1">
      <c r="A49" s="126" t="s">
        <v>1</v>
      </c>
      <c r="B49" s="130"/>
      <c r="C49" s="130"/>
      <c r="D49" s="130"/>
      <c r="E49" s="130"/>
      <c r="F49" s="130"/>
      <c r="H49" s="131"/>
      <c r="J49" s="147"/>
      <c r="K49" s="147"/>
      <c r="L49" s="147"/>
      <c r="M49" s="147"/>
    </row>
    <row r="50" spans="1:16" ht="15.6" customHeight="1">
      <c r="A50" s="132" t="str">
        <f>A3</f>
        <v>As at 30 September 2021</v>
      </c>
      <c r="B50" s="133"/>
      <c r="C50" s="133"/>
      <c r="D50" s="133"/>
      <c r="E50" s="133"/>
      <c r="F50" s="133"/>
      <c r="G50" s="134"/>
      <c r="H50" s="135"/>
      <c r="I50" s="134"/>
      <c r="J50" s="134"/>
      <c r="K50" s="134"/>
      <c r="L50" s="134"/>
      <c r="M50" s="134"/>
    </row>
    <row r="51" spans="1:16" ht="15.6" customHeight="1">
      <c r="A51" s="126"/>
      <c r="B51" s="130"/>
      <c r="C51" s="130"/>
      <c r="D51" s="130"/>
      <c r="E51" s="130"/>
      <c r="F51" s="130"/>
      <c r="H51" s="131"/>
      <c r="J51" s="127"/>
      <c r="K51" s="127"/>
      <c r="L51" s="127"/>
      <c r="M51" s="127"/>
    </row>
    <row r="52" spans="1:16" ht="15.6" customHeight="1">
      <c r="A52" s="126"/>
      <c r="B52" s="130"/>
      <c r="C52" s="130"/>
      <c r="D52" s="130"/>
      <c r="E52" s="130"/>
      <c r="F52" s="130"/>
      <c r="H52" s="131"/>
      <c r="J52" s="127"/>
      <c r="K52" s="127"/>
      <c r="L52" s="127"/>
      <c r="M52" s="127"/>
    </row>
    <row r="53" spans="1:16" ht="15.6" customHeight="1">
      <c r="A53" s="126"/>
      <c r="B53" s="126"/>
      <c r="C53" s="130"/>
      <c r="D53" s="130"/>
      <c r="E53" s="130"/>
      <c r="F53" s="130"/>
      <c r="G53" s="283" t="s">
        <v>2</v>
      </c>
      <c r="H53" s="283"/>
      <c r="I53" s="283"/>
      <c r="J53" s="136"/>
      <c r="K53" s="283" t="s">
        <v>3</v>
      </c>
      <c r="L53" s="283"/>
      <c r="M53" s="283"/>
    </row>
    <row r="54" spans="1:16" ht="15.6" customHeight="1">
      <c r="A54" s="126"/>
      <c r="B54" s="126"/>
      <c r="C54" s="130"/>
      <c r="D54" s="130"/>
      <c r="E54" s="130"/>
      <c r="F54" s="130"/>
      <c r="G54" s="137" t="s">
        <v>63</v>
      </c>
      <c r="H54" s="138"/>
      <c r="I54" s="137" t="s">
        <v>64</v>
      </c>
      <c r="J54" s="136"/>
      <c r="K54" s="137" t="s">
        <v>63</v>
      </c>
      <c r="L54" s="138"/>
      <c r="M54" s="137" t="s">
        <v>64</v>
      </c>
    </row>
    <row r="55" spans="1:16" ht="15.6" customHeight="1">
      <c r="A55" s="126"/>
      <c r="B55" s="130"/>
      <c r="C55" s="130"/>
      <c r="D55" s="130"/>
      <c r="E55" s="130"/>
      <c r="F55" s="130"/>
      <c r="G55" s="139" t="s">
        <v>152</v>
      </c>
      <c r="H55" s="140"/>
      <c r="I55" s="139" t="s">
        <v>4</v>
      </c>
      <c r="K55" s="139" t="s">
        <v>152</v>
      </c>
      <c r="M55" s="139" t="s">
        <v>4</v>
      </c>
    </row>
    <row r="56" spans="1:16" ht="15.6" customHeight="1">
      <c r="E56" s="141" t="s">
        <v>122</v>
      </c>
      <c r="G56" s="142" t="s">
        <v>125</v>
      </c>
      <c r="H56" s="193"/>
      <c r="I56" s="142" t="s">
        <v>107</v>
      </c>
      <c r="K56" s="142" t="s">
        <v>125</v>
      </c>
      <c r="M56" s="142" t="s">
        <v>107</v>
      </c>
    </row>
    <row r="57" spans="1:16" s="129" customFormat="1" ht="15.6" customHeight="1">
      <c r="A57" s="126" t="s">
        <v>78</v>
      </c>
      <c r="G57" s="112"/>
      <c r="H57" s="153"/>
      <c r="I57" s="137"/>
      <c r="K57" s="112"/>
      <c r="L57" s="153"/>
      <c r="M57" s="137"/>
    </row>
    <row r="58" spans="1:16" s="129" customFormat="1" ht="6" customHeight="1">
      <c r="A58" s="126"/>
      <c r="G58" s="112"/>
      <c r="H58" s="153"/>
      <c r="I58" s="137"/>
      <c r="K58" s="112"/>
      <c r="L58" s="153"/>
      <c r="M58" s="137"/>
    </row>
    <row r="59" spans="1:16" ht="15.6" customHeight="1">
      <c r="A59" s="129" t="s">
        <v>14</v>
      </c>
      <c r="G59" s="108"/>
      <c r="H59" s="193"/>
      <c r="K59" s="108"/>
      <c r="M59" s="127"/>
    </row>
    <row r="60" spans="1:16" ht="6" customHeight="1">
      <c r="A60" s="129"/>
      <c r="G60" s="108"/>
      <c r="K60" s="108"/>
      <c r="L60" s="128"/>
      <c r="M60" s="127"/>
    </row>
    <row r="61" spans="1:16" ht="15.6" customHeight="1">
      <c r="A61" s="193" t="s">
        <v>74</v>
      </c>
      <c r="E61" s="146"/>
      <c r="G61" s="202">
        <v>322055551</v>
      </c>
      <c r="H61" s="203"/>
      <c r="I61" s="203">
        <v>258910182</v>
      </c>
      <c r="J61" s="200"/>
      <c r="K61" s="202">
        <v>10979131390</v>
      </c>
      <c r="L61" s="204"/>
      <c r="M61" s="203">
        <v>7820848078</v>
      </c>
      <c r="O61" s="209"/>
      <c r="P61" s="209"/>
    </row>
    <row r="62" spans="1:16" ht="15.6" customHeight="1">
      <c r="A62" s="193" t="s">
        <v>112</v>
      </c>
      <c r="E62" s="146"/>
      <c r="G62" s="108"/>
      <c r="H62" s="127"/>
      <c r="K62" s="108"/>
      <c r="L62" s="147"/>
      <c r="M62" s="127"/>
    </row>
    <row r="63" spans="1:16" ht="15.6" customHeight="1">
      <c r="B63" s="193" t="s">
        <v>110</v>
      </c>
      <c r="E63" s="146">
        <v>8</v>
      </c>
      <c r="G63" s="202">
        <v>74483287</v>
      </c>
      <c r="H63" s="203"/>
      <c r="I63" s="203">
        <v>45673307</v>
      </c>
      <c r="J63" s="200"/>
      <c r="K63" s="202">
        <v>2539196786</v>
      </c>
      <c r="L63" s="204"/>
      <c r="M63" s="203">
        <v>1379645927</v>
      </c>
    </row>
    <row r="64" spans="1:16" ht="15.6" customHeight="1">
      <c r="A64" s="193" t="s">
        <v>116</v>
      </c>
      <c r="E64" s="146"/>
      <c r="G64" s="202">
        <v>722611</v>
      </c>
      <c r="H64" s="203"/>
      <c r="I64" s="203">
        <v>10677254</v>
      </c>
      <c r="J64" s="200"/>
      <c r="K64" s="202">
        <v>24634398</v>
      </c>
      <c r="L64" s="204"/>
      <c r="M64" s="203">
        <v>322525677</v>
      </c>
    </row>
    <row r="65" spans="1:13" ht="15.6" customHeight="1">
      <c r="A65" s="193" t="s">
        <v>88</v>
      </c>
      <c r="E65" s="146"/>
      <c r="G65" s="202">
        <v>23042192</v>
      </c>
      <c r="H65" s="203"/>
      <c r="I65" s="203">
        <v>39940949</v>
      </c>
      <c r="J65" s="200"/>
      <c r="K65" s="202">
        <v>785526762</v>
      </c>
      <c r="L65" s="204"/>
      <c r="M65" s="203">
        <v>1206488249</v>
      </c>
    </row>
    <row r="66" spans="1:13" ht="15.6" customHeight="1">
      <c r="A66" s="193" t="s">
        <v>15</v>
      </c>
      <c r="E66" s="146"/>
      <c r="F66" s="146"/>
      <c r="G66" s="205">
        <v>377687</v>
      </c>
      <c r="H66" s="200"/>
      <c r="I66" s="206">
        <v>343635</v>
      </c>
      <c r="J66" s="201"/>
      <c r="K66" s="205">
        <v>12875640</v>
      </c>
      <c r="L66" s="204"/>
      <c r="M66" s="206">
        <v>10380125</v>
      </c>
    </row>
    <row r="67" spans="1:13" ht="6" customHeight="1">
      <c r="E67" s="146"/>
      <c r="F67" s="146"/>
      <c r="G67" s="110"/>
      <c r="H67" s="193"/>
      <c r="I67" s="148"/>
      <c r="J67" s="146"/>
      <c r="K67" s="110"/>
      <c r="M67" s="148"/>
    </row>
    <row r="68" spans="1:13" ht="15.6" customHeight="1">
      <c r="A68" s="129" t="s">
        <v>16</v>
      </c>
      <c r="E68" s="146"/>
      <c r="F68" s="146"/>
      <c r="G68" s="109">
        <f>SUM(G61:G67)</f>
        <v>420681328</v>
      </c>
      <c r="H68" s="127"/>
      <c r="I68" s="134">
        <f>SUM(I61:I67)</f>
        <v>355545327</v>
      </c>
      <c r="J68" s="146"/>
      <c r="K68" s="109">
        <f>SUM(K61:K67)</f>
        <v>14341364976</v>
      </c>
      <c r="L68" s="127"/>
      <c r="M68" s="134">
        <f>SUM(M61:M67)</f>
        <v>10739888056</v>
      </c>
    </row>
    <row r="69" spans="1:13" ht="8.25" customHeight="1">
      <c r="E69" s="146"/>
      <c r="F69" s="146"/>
      <c r="G69" s="110"/>
      <c r="H69" s="193"/>
      <c r="I69" s="148"/>
      <c r="J69" s="146"/>
      <c r="K69" s="110"/>
      <c r="M69" s="148"/>
    </row>
    <row r="70" spans="1:13" ht="15.6" customHeight="1">
      <c r="A70" s="129" t="s">
        <v>17</v>
      </c>
      <c r="E70" s="146"/>
      <c r="F70" s="146"/>
      <c r="G70" s="110"/>
      <c r="H70" s="193"/>
      <c r="I70" s="148"/>
      <c r="J70" s="146"/>
      <c r="K70" s="110"/>
      <c r="M70" s="148"/>
    </row>
    <row r="71" spans="1:13" ht="6" customHeight="1">
      <c r="A71" s="129"/>
      <c r="E71" s="146"/>
      <c r="F71" s="146"/>
      <c r="G71" s="110"/>
      <c r="H71" s="193"/>
      <c r="I71" s="148"/>
      <c r="J71" s="146"/>
      <c r="K71" s="110"/>
      <c r="M71" s="148"/>
    </row>
    <row r="72" spans="1:13" ht="15.6" customHeight="1">
      <c r="A72" s="193" t="s">
        <v>115</v>
      </c>
      <c r="E72" s="146">
        <v>4</v>
      </c>
      <c r="G72" s="202">
        <v>6249150</v>
      </c>
      <c r="H72" s="200"/>
      <c r="I72" s="207">
        <v>0</v>
      </c>
      <c r="J72" s="201"/>
      <c r="K72" s="202">
        <v>213038531</v>
      </c>
      <c r="L72" s="200"/>
      <c r="M72" s="207">
        <v>0</v>
      </c>
    </row>
    <row r="73" spans="1:13" ht="15.6" customHeight="1">
      <c r="A73" s="193" t="s">
        <v>113</v>
      </c>
      <c r="E73" s="146"/>
      <c r="F73" s="146"/>
      <c r="G73" s="108"/>
      <c r="H73" s="193"/>
      <c r="J73" s="146"/>
      <c r="K73" s="108"/>
      <c r="L73" s="147"/>
      <c r="M73" s="127"/>
    </row>
    <row r="74" spans="1:13" ht="15.6" customHeight="1">
      <c r="B74" s="193" t="s">
        <v>98</v>
      </c>
      <c r="E74" s="146">
        <v>8</v>
      </c>
      <c r="F74" s="146"/>
      <c r="G74" s="202">
        <v>230866296</v>
      </c>
      <c r="H74" s="200"/>
      <c r="I74" s="203">
        <v>293223106</v>
      </c>
      <c r="J74" s="201"/>
      <c r="K74" s="202">
        <v>7870432284</v>
      </c>
      <c r="L74" s="204"/>
      <c r="M74" s="203">
        <v>8857344378</v>
      </c>
    </row>
    <row r="75" spans="1:13" ht="15.6" customHeight="1">
      <c r="A75" s="193" t="s">
        <v>86</v>
      </c>
      <c r="E75" s="146"/>
      <c r="F75" s="146"/>
      <c r="G75" s="205">
        <v>19128707</v>
      </c>
      <c r="H75" s="200"/>
      <c r="I75" s="206">
        <v>17107340</v>
      </c>
      <c r="J75" s="201"/>
      <c r="K75" s="205">
        <v>652112940</v>
      </c>
      <c r="L75" s="204"/>
      <c r="M75" s="206">
        <v>516757997</v>
      </c>
    </row>
    <row r="76" spans="1:13" ht="6" customHeight="1">
      <c r="E76" s="146"/>
      <c r="F76" s="146"/>
      <c r="G76" s="110"/>
      <c r="H76" s="193"/>
      <c r="I76" s="148"/>
      <c r="J76" s="146"/>
      <c r="K76" s="110"/>
      <c r="M76" s="148"/>
    </row>
    <row r="77" spans="1:13" ht="15.6" customHeight="1">
      <c r="A77" s="129" t="s">
        <v>18</v>
      </c>
      <c r="E77" s="146"/>
      <c r="F77" s="146"/>
      <c r="G77" s="109">
        <f>SUM(G72:G75)</f>
        <v>256244153</v>
      </c>
      <c r="H77" s="193"/>
      <c r="I77" s="134">
        <f>SUM(I72:I75)</f>
        <v>310330446</v>
      </c>
      <c r="J77" s="146"/>
      <c r="K77" s="109">
        <f>SUM(K72:K75)</f>
        <v>8735583755</v>
      </c>
      <c r="L77" s="147"/>
      <c r="M77" s="134">
        <f>SUM(M72:M75)</f>
        <v>9374102375</v>
      </c>
    </row>
    <row r="78" spans="1:13" ht="6" customHeight="1">
      <c r="E78" s="146"/>
      <c r="F78" s="146"/>
      <c r="G78" s="110"/>
      <c r="H78" s="193"/>
      <c r="I78" s="148"/>
      <c r="J78" s="146"/>
      <c r="K78" s="110"/>
      <c r="M78" s="148"/>
    </row>
    <row r="79" spans="1:13" ht="15.6" customHeight="1">
      <c r="A79" s="129" t="s">
        <v>19</v>
      </c>
      <c r="E79" s="146"/>
      <c r="F79" s="146"/>
      <c r="G79" s="109">
        <f>SUM(G68+G77)</f>
        <v>676925481</v>
      </c>
      <c r="H79" s="127"/>
      <c r="I79" s="134">
        <f>SUM(I68+I77)</f>
        <v>665875773</v>
      </c>
      <c r="J79" s="146"/>
      <c r="K79" s="109">
        <f>SUM(K68+K77)</f>
        <v>23076948731</v>
      </c>
      <c r="L79" s="127"/>
      <c r="M79" s="134">
        <f>SUM(M68+M77)</f>
        <v>20113990431</v>
      </c>
    </row>
    <row r="80" spans="1:13" ht="8.25" customHeight="1">
      <c r="A80" s="129"/>
      <c r="E80" s="146"/>
      <c r="F80" s="146"/>
      <c r="G80" s="108"/>
      <c r="H80" s="127"/>
      <c r="J80" s="146"/>
      <c r="K80" s="108"/>
      <c r="L80" s="127"/>
      <c r="M80" s="127"/>
    </row>
    <row r="81" spans="1:13" ht="15.6" customHeight="1">
      <c r="A81" s="129" t="s">
        <v>77</v>
      </c>
      <c r="E81" s="146"/>
      <c r="F81" s="146"/>
      <c r="G81" s="110"/>
      <c r="H81" s="193"/>
      <c r="I81" s="148"/>
      <c r="J81" s="146"/>
      <c r="K81" s="110"/>
      <c r="M81" s="148"/>
    </row>
    <row r="82" spans="1:13" ht="6" customHeight="1">
      <c r="A82" s="129"/>
      <c r="E82" s="146"/>
      <c r="F82" s="146"/>
      <c r="G82" s="110"/>
      <c r="H82" s="193"/>
      <c r="I82" s="148"/>
      <c r="J82" s="146"/>
      <c r="K82" s="110"/>
      <c r="M82" s="148"/>
    </row>
    <row r="83" spans="1:13" ht="15.6" customHeight="1">
      <c r="A83" s="193" t="s">
        <v>20</v>
      </c>
      <c r="E83" s="146"/>
      <c r="F83" s="146"/>
      <c r="G83" s="110"/>
      <c r="H83" s="193"/>
      <c r="I83" s="148"/>
      <c r="J83" s="146"/>
      <c r="K83" s="110"/>
      <c r="M83" s="148"/>
    </row>
    <row r="84" spans="1:13" ht="15.6" customHeight="1">
      <c r="A84" s="129"/>
      <c r="B84" s="193" t="s">
        <v>149</v>
      </c>
      <c r="E84" s="146"/>
      <c r="F84" s="146"/>
      <c r="G84" s="113"/>
      <c r="H84" s="193"/>
      <c r="I84" s="193"/>
      <c r="J84" s="146"/>
      <c r="K84" s="113"/>
    </row>
    <row r="85" spans="1:13" ht="15.6" customHeight="1">
      <c r="A85" s="129"/>
      <c r="C85" s="154" t="s">
        <v>99</v>
      </c>
      <c r="E85" s="146"/>
      <c r="F85" s="146"/>
      <c r="G85" s="113"/>
      <c r="H85" s="193"/>
      <c r="I85" s="193"/>
      <c r="J85" s="146"/>
      <c r="K85" s="110"/>
      <c r="M85" s="148"/>
    </row>
    <row r="86" spans="1:13" ht="15.6" customHeight="1">
      <c r="A86" s="129"/>
      <c r="C86" s="154"/>
      <c r="D86" s="193" t="s">
        <v>100</v>
      </c>
      <c r="E86" s="146"/>
      <c r="F86" s="146"/>
      <c r="G86" s="113"/>
      <c r="H86" s="193"/>
      <c r="I86" s="193"/>
      <c r="J86" s="146"/>
      <c r="K86" s="110"/>
      <c r="M86" s="148"/>
    </row>
    <row r="87" spans="1:13" ht="15.6" customHeight="1" thickBot="1">
      <c r="A87" s="129"/>
      <c r="B87" s="129"/>
      <c r="D87" s="193" t="s">
        <v>101</v>
      </c>
      <c r="G87" s="111">
        <v>864713808</v>
      </c>
      <c r="H87" s="193"/>
      <c r="I87" s="150">
        <v>864713808</v>
      </c>
      <c r="K87" s="111">
        <v>30004442705</v>
      </c>
      <c r="M87" s="150">
        <v>30004442705</v>
      </c>
    </row>
    <row r="88" spans="1:13" ht="6" customHeight="1" thickTop="1">
      <c r="D88" s="154"/>
      <c r="F88" s="155"/>
      <c r="G88" s="108"/>
      <c r="H88" s="193"/>
      <c r="J88" s="155"/>
      <c r="K88" s="108"/>
      <c r="L88" s="147"/>
      <c r="M88" s="127"/>
    </row>
    <row r="89" spans="1:13" ht="15.6" customHeight="1">
      <c r="B89" s="193" t="s">
        <v>21</v>
      </c>
      <c r="G89" s="113"/>
      <c r="H89" s="193"/>
      <c r="I89" s="193"/>
      <c r="K89" s="113"/>
      <c r="L89" s="147"/>
    </row>
    <row r="90" spans="1:13" ht="15.6" customHeight="1">
      <c r="C90" s="154" t="s">
        <v>102</v>
      </c>
      <c r="E90" s="146"/>
      <c r="F90" s="146"/>
      <c r="G90" s="113"/>
      <c r="H90" s="193"/>
      <c r="I90" s="193"/>
      <c r="J90" s="146"/>
      <c r="K90" s="113"/>
      <c r="L90" s="147"/>
    </row>
    <row r="91" spans="1:13" ht="15.6" customHeight="1">
      <c r="C91" s="154"/>
      <c r="D91" s="193" t="s">
        <v>103</v>
      </c>
      <c r="E91" s="146"/>
      <c r="F91" s="146"/>
      <c r="G91" s="113"/>
      <c r="H91" s="193"/>
      <c r="I91" s="193"/>
      <c r="J91" s="146"/>
      <c r="K91" s="113"/>
      <c r="L91" s="147"/>
    </row>
    <row r="92" spans="1:13" ht="15.6" customHeight="1">
      <c r="B92" s="154"/>
      <c r="D92" s="193" t="s">
        <v>104</v>
      </c>
      <c r="E92" s="146"/>
      <c r="F92" s="146"/>
      <c r="G92" s="202">
        <v>864713808</v>
      </c>
      <c r="H92" s="200"/>
      <c r="I92" s="203">
        <v>864713808</v>
      </c>
      <c r="J92" s="201"/>
      <c r="K92" s="202">
        <v>30004442705</v>
      </c>
      <c r="L92" s="204"/>
      <c r="M92" s="203">
        <v>30004442705</v>
      </c>
    </row>
    <row r="93" spans="1:13" ht="15.6" customHeight="1">
      <c r="A93" s="193" t="s">
        <v>22</v>
      </c>
      <c r="G93" s="202">
        <v>31917416</v>
      </c>
      <c r="H93" s="200"/>
      <c r="I93" s="203">
        <v>31917416</v>
      </c>
      <c r="J93" s="200"/>
      <c r="K93" s="202">
        <v>977711111</v>
      </c>
      <c r="L93" s="204"/>
      <c r="M93" s="203">
        <v>977711111</v>
      </c>
    </row>
    <row r="94" spans="1:13" ht="15.6" customHeight="1">
      <c r="A94" s="193" t="s">
        <v>23</v>
      </c>
      <c r="G94" s="110"/>
      <c r="H94" s="193"/>
      <c r="I94" s="148"/>
      <c r="K94" s="110"/>
      <c r="L94" s="147"/>
      <c r="M94" s="148"/>
    </row>
    <row r="95" spans="1:13" ht="15.6" customHeight="1">
      <c r="B95" s="193" t="s">
        <v>105</v>
      </c>
      <c r="E95" s="146"/>
      <c r="G95" s="202">
        <v>87865911</v>
      </c>
      <c r="H95" s="200"/>
      <c r="I95" s="203">
        <v>87865911</v>
      </c>
      <c r="J95" s="200"/>
      <c r="K95" s="202">
        <v>3000444271</v>
      </c>
      <c r="L95" s="204"/>
      <c r="M95" s="203">
        <v>3000444271</v>
      </c>
    </row>
    <row r="96" spans="1:13" ht="15.6" customHeight="1">
      <c r="B96" s="193" t="s">
        <v>24</v>
      </c>
      <c r="G96" s="202">
        <v>-16486015</v>
      </c>
      <c r="H96" s="200"/>
      <c r="I96" s="203">
        <v>-109295790</v>
      </c>
      <c r="J96" s="200"/>
      <c r="K96" s="202">
        <v>2741004759</v>
      </c>
      <c r="L96" s="204"/>
      <c r="M96" s="203">
        <v>-108482479</v>
      </c>
    </row>
    <row r="97" spans="1:15" ht="15.6" customHeight="1">
      <c r="A97" s="193" t="s">
        <v>106</v>
      </c>
      <c r="G97" s="205">
        <v>0</v>
      </c>
      <c r="H97" s="200"/>
      <c r="I97" s="206">
        <v>0</v>
      </c>
      <c r="J97" s="200"/>
      <c r="K97" s="205">
        <v>-3725574327</v>
      </c>
      <c r="L97" s="204"/>
      <c r="M97" s="206">
        <v>-7447029440</v>
      </c>
      <c r="N97" s="148"/>
      <c r="O97" s="148"/>
    </row>
    <row r="98" spans="1:15" ht="6" customHeight="1">
      <c r="G98" s="110"/>
      <c r="H98" s="193"/>
      <c r="I98" s="148"/>
      <c r="K98" s="110"/>
      <c r="M98" s="148"/>
    </row>
    <row r="99" spans="1:15" ht="15.6" customHeight="1">
      <c r="A99" s="129" t="s">
        <v>79</v>
      </c>
      <c r="G99" s="109">
        <f>SUM(G92:G97)</f>
        <v>968011120</v>
      </c>
      <c r="H99" s="193"/>
      <c r="I99" s="134">
        <f>SUM(I92:I97)</f>
        <v>875201345</v>
      </c>
      <c r="K99" s="109">
        <f>SUM(K92:K97)</f>
        <v>32998028519</v>
      </c>
      <c r="M99" s="134">
        <f>SUM(M92:M97)</f>
        <v>26427086168</v>
      </c>
    </row>
    <row r="100" spans="1:15" ht="5.25" customHeight="1">
      <c r="G100" s="114"/>
      <c r="H100" s="193"/>
      <c r="I100" s="115"/>
      <c r="K100" s="110"/>
      <c r="M100" s="148"/>
    </row>
    <row r="101" spans="1:15" ht="15.6" customHeight="1" thickBot="1">
      <c r="A101" s="129" t="s">
        <v>81</v>
      </c>
      <c r="B101" s="129"/>
      <c r="G101" s="111">
        <f>SUM(G79+G99)</f>
        <v>1644936601</v>
      </c>
      <c r="H101" s="193"/>
      <c r="I101" s="150">
        <f>SUM(I79+I99)</f>
        <v>1541077118</v>
      </c>
      <c r="K101" s="111">
        <f>SUM(K79+K99)</f>
        <v>56074977250</v>
      </c>
      <c r="M101" s="150">
        <f>SUM(M79+M99)</f>
        <v>46541076599</v>
      </c>
    </row>
    <row r="102" spans="1:15" s="279" customFormat="1" ht="15.6" customHeight="1" thickTop="1">
      <c r="A102" s="129"/>
      <c r="B102" s="129"/>
      <c r="G102" s="236"/>
      <c r="I102" s="281"/>
      <c r="K102" s="236"/>
      <c r="M102" s="281"/>
    </row>
    <row r="103" spans="1:15" ht="15" customHeight="1">
      <c r="A103" s="129"/>
      <c r="B103" s="129"/>
      <c r="E103" s="124"/>
      <c r="F103" s="124"/>
      <c r="G103" s="191"/>
      <c r="H103" s="124"/>
      <c r="I103" s="191"/>
      <c r="J103" s="124"/>
      <c r="K103" s="191"/>
      <c r="L103" s="124"/>
      <c r="M103" s="191"/>
    </row>
    <row r="104" spans="1:15" ht="21.95" customHeight="1">
      <c r="A104" s="282" t="str">
        <f>A47</f>
        <v>The accompanying condensed notes to the interim financial information are an integral part of this interim financial information.</v>
      </c>
      <c r="B104" s="282"/>
      <c r="C104" s="282"/>
      <c r="D104" s="282"/>
      <c r="E104" s="282"/>
      <c r="F104" s="282"/>
      <c r="G104" s="282"/>
      <c r="H104" s="282"/>
      <c r="I104" s="282"/>
      <c r="J104" s="282"/>
      <c r="K104" s="282"/>
      <c r="L104" s="282"/>
      <c r="M104" s="282"/>
    </row>
  </sheetData>
  <mergeCells count="7">
    <mergeCell ref="A104:M104"/>
    <mergeCell ref="K6:M6"/>
    <mergeCell ref="G6:I6"/>
    <mergeCell ref="A43:M43"/>
    <mergeCell ref="A47:M47"/>
    <mergeCell ref="G53:I53"/>
    <mergeCell ref="K53:M53"/>
  </mergeCells>
  <pageMargins left="0.8" right="0.5" top="0.5" bottom="0.6" header="0.49" footer="0.4"/>
  <pageSetup paperSize="9" firstPageNumber="2" fitToHeight="0" orientation="portrait" useFirstPageNumber="1" r:id="rId1"/>
  <headerFooter>
    <oddFooter>&amp;R&amp;"Arial,Regular"&amp;9&amp;P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7BA-4AC9-4995-9BA8-4B3C9DA12936}">
  <dimension ref="A1:M51"/>
  <sheetViews>
    <sheetView zoomScaleNormal="100" zoomScaleSheetLayoutView="100" workbookViewId="0">
      <selection activeCell="Q26" sqref="Q26"/>
    </sheetView>
  </sheetViews>
  <sheetFormatPr defaultColWidth="13.140625" defaultRowHeight="16.5" customHeight="1"/>
  <cols>
    <col min="1" max="3" width="1.28515625" style="124" customWidth="1"/>
    <col min="4" max="4" width="27" style="124" customWidth="1"/>
    <col min="5" max="5" width="2" style="124" customWidth="1"/>
    <col min="6" max="6" width="0.85546875" style="124" customWidth="1"/>
    <col min="7" max="7" width="13.140625" style="124" customWidth="1"/>
    <col min="8" max="8" width="0.7109375" style="124" customWidth="1"/>
    <col min="9" max="9" width="13.140625" style="124" customWidth="1"/>
    <col min="10" max="10" width="0.85546875" style="124" customWidth="1"/>
    <col min="11" max="11" width="13.140625" style="210" customWidth="1"/>
    <col min="12" max="12" width="0.85546875" style="227" customWidth="1"/>
    <col min="13" max="13" width="13.140625" style="210" customWidth="1"/>
    <col min="14" max="165" width="9.42578125" style="124" customWidth="1"/>
    <col min="166" max="168" width="1.28515625" style="124" customWidth="1"/>
    <col min="169" max="169" width="26.28515625" style="124" customWidth="1"/>
    <col min="170" max="170" width="7.5703125" style="124" customWidth="1"/>
    <col min="171" max="171" width="0.85546875" style="124" customWidth="1"/>
    <col min="172" max="16384" width="13.140625" style="124"/>
  </cols>
  <sheetData>
    <row r="1" spans="1:13" ht="16.5" customHeight="1">
      <c r="A1" s="211" t="s">
        <v>0</v>
      </c>
      <c r="B1" s="211"/>
      <c r="C1" s="212"/>
      <c r="D1" s="212"/>
      <c r="E1" s="212"/>
      <c r="F1" s="212"/>
      <c r="G1" s="212"/>
      <c r="H1" s="212"/>
      <c r="I1" s="212"/>
      <c r="J1" s="212"/>
      <c r="L1" s="213"/>
    </row>
    <row r="2" spans="1:13" ht="16.5" customHeight="1">
      <c r="A2" s="211" t="s">
        <v>25</v>
      </c>
      <c r="B2" s="211"/>
      <c r="C2" s="212"/>
      <c r="D2" s="212"/>
      <c r="E2" s="212"/>
      <c r="F2" s="212"/>
      <c r="G2" s="212"/>
      <c r="H2" s="212"/>
      <c r="I2" s="212"/>
      <c r="J2" s="212"/>
      <c r="L2" s="213"/>
    </row>
    <row r="3" spans="1:13" ht="16.5" customHeight="1">
      <c r="A3" s="214" t="s">
        <v>153</v>
      </c>
      <c r="B3" s="214"/>
      <c r="C3" s="215"/>
      <c r="D3" s="215"/>
      <c r="E3" s="215"/>
      <c r="F3" s="215"/>
      <c r="G3" s="215"/>
      <c r="H3" s="215"/>
      <c r="I3" s="215"/>
      <c r="J3" s="215"/>
      <c r="K3" s="216"/>
      <c r="L3" s="216"/>
      <c r="M3" s="216"/>
    </row>
    <row r="4" spans="1:13" ht="16.5" customHeight="1">
      <c r="A4" s="217"/>
      <c r="B4" s="217"/>
      <c r="C4" s="218"/>
      <c r="D4" s="218"/>
      <c r="E4" s="218"/>
      <c r="F4" s="218"/>
      <c r="G4" s="218"/>
      <c r="H4" s="218"/>
      <c r="I4" s="218"/>
      <c r="J4" s="218"/>
      <c r="K4" s="191"/>
      <c r="L4" s="191"/>
      <c r="M4" s="191"/>
    </row>
    <row r="5" spans="1:13" ht="16.5" customHeight="1">
      <c r="A5" s="217"/>
      <c r="B5" s="217"/>
      <c r="C5" s="218"/>
      <c r="D5" s="218"/>
      <c r="E5" s="218"/>
      <c r="F5" s="218"/>
      <c r="G5" s="218"/>
      <c r="H5" s="218"/>
      <c r="I5" s="218"/>
      <c r="J5" s="218"/>
      <c r="K5" s="191"/>
      <c r="L5" s="191"/>
      <c r="M5" s="191"/>
    </row>
    <row r="6" spans="1:13" ht="15" customHeight="1">
      <c r="A6" s="217"/>
      <c r="B6" s="217"/>
      <c r="C6" s="218"/>
      <c r="D6" s="218"/>
      <c r="E6" s="218"/>
      <c r="F6" s="218"/>
      <c r="G6" s="285" t="s">
        <v>2</v>
      </c>
      <c r="H6" s="285"/>
      <c r="I6" s="285"/>
      <c r="J6" s="219"/>
      <c r="K6" s="285" t="s">
        <v>3</v>
      </c>
      <c r="L6" s="285"/>
      <c r="M6" s="285"/>
    </row>
    <row r="7" spans="1:13" ht="15" customHeight="1">
      <c r="A7" s="217"/>
      <c r="B7" s="217"/>
      <c r="C7" s="218"/>
      <c r="D7" s="218"/>
      <c r="E7" s="194"/>
      <c r="F7" s="218"/>
      <c r="G7" s="220" t="s">
        <v>63</v>
      </c>
      <c r="H7" s="221"/>
      <c r="I7" s="220" t="s">
        <v>63</v>
      </c>
      <c r="J7" s="219"/>
      <c r="K7" s="220" t="s">
        <v>63</v>
      </c>
      <c r="L7" s="221"/>
      <c r="M7" s="220" t="s">
        <v>63</v>
      </c>
    </row>
    <row r="8" spans="1:13" ht="15" customHeight="1">
      <c r="E8" s="194"/>
      <c r="F8" s="222"/>
      <c r="G8" s="223" t="s">
        <v>129</v>
      </c>
      <c r="H8" s="222"/>
      <c r="I8" s="223" t="s">
        <v>108</v>
      </c>
      <c r="J8" s="222"/>
      <c r="K8" s="223" t="s">
        <v>129</v>
      </c>
      <c r="L8" s="222"/>
      <c r="M8" s="223" t="s">
        <v>108</v>
      </c>
    </row>
    <row r="9" spans="1:13" ht="15" customHeight="1">
      <c r="E9" s="194"/>
      <c r="F9" s="224"/>
      <c r="G9" s="225"/>
      <c r="H9" s="224"/>
      <c r="I9" s="224"/>
      <c r="J9" s="224"/>
      <c r="K9" s="226"/>
      <c r="M9" s="220"/>
    </row>
    <row r="10" spans="1:13" ht="15" customHeight="1">
      <c r="A10" s="124" t="s">
        <v>26</v>
      </c>
      <c r="E10" s="194"/>
      <c r="G10" s="228">
        <v>1228903130</v>
      </c>
      <c r="H10" s="229"/>
      <c r="I10" s="230">
        <v>1020768617</v>
      </c>
      <c r="J10" s="229">
        <v>805029165</v>
      </c>
      <c r="K10" s="228">
        <v>40665333019</v>
      </c>
      <c r="L10" s="229"/>
      <c r="M10" s="230">
        <v>32149593170</v>
      </c>
    </row>
    <row r="11" spans="1:13" ht="15" customHeight="1">
      <c r="A11" s="124" t="s">
        <v>94</v>
      </c>
      <c r="E11" s="194"/>
      <c r="G11" s="231">
        <v>15938464</v>
      </c>
      <c r="H11" s="232"/>
      <c r="I11" s="233">
        <v>3120979</v>
      </c>
      <c r="J11" s="232"/>
      <c r="K11" s="231">
        <v>527655742</v>
      </c>
      <c r="L11" s="232"/>
      <c r="M11" s="233">
        <v>98279262</v>
      </c>
    </row>
    <row r="12" spans="1:13" ht="15" customHeight="1">
      <c r="E12" s="194"/>
      <c r="G12" s="234"/>
      <c r="I12" s="235"/>
      <c r="K12" s="236"/>
      <c r="L12" s="124"/>
      <c r="M12" s="191"/>
    </row>
    <row r="13" spans="1:13" ht="15" customHeight="1">
      <c r="A13" s="237" t="s">
        <v>27</v>
      </c>
      <c r="E13" s="194"/>
      <c r="G13" s="108">
        <f>SUM(G10:G11)</f>
        <v>1244841594</v>
      </c>
      <c r="H13" s="238"/>
      <c r="I13" s="210">
        <f>SUM(I10:I11)</f>
        <v>1023889596</v>
      </c>
      <c r="J13" s="239"/>
      <c r="K13" s="108">
        <f>SUM(K10:K11)</f>
        <v>41192988761</v>
      </c>
      <c r="L13" s="239"/>
      <c r="M13" s="210">
        <f>SUM(M10:M11)</f>
        <v>32247872432</v>
      </c>
    </row>
    <row r="14" spans="1:13" ht="15" customHeight="1">
      <c r="A14" s="124" t="s">
        <v>28</v>
      </c>
      <c r="E14" s="194"/>
      <c r="G14" s="231">
        <v>-1226159588</v>
      </c>
      <c r="H14" s="232"/>
      <c r="I14" s="233">
        <v>-1009299474</v>
      </c>
      <c r="J14" s="232"/>
      <c r="K14" s="231">
        <v>-40579925010</v>
      </c>
      <c r="L14" s="232"/>
      <c r="M14" s="233">
        <v>-31787304269</v>
      </c>
    </row>
    <row r="15" spans="1:13" ht="15" customHeight="1">
      <c r="G15" s="110"/>
      <c r="I15" s="2"/>
      <c r="K15" s="110"/>
      <c r="L15" s="240"/>
      <c r="M15" s="2"/>
    </row>
    <row r="16" spans="1:13" ht="15" customHeight="1">
      <c r="A16" s="237" t="s">
        <v>141</v>
      </c>
      <c r="G16" s="108">
        <f>SUM(G13:G14)</f>
        <v>18682006</v>
      </c>
      <c r="H16" s="210"/>
      <c r="I16" s="210">
        <f>SUM(I13:I14)</f>
        <v>14590122</v>
      </c>
      <c r="J16" s="210"/>
      <c r="K16" s="108">
        <f>SUM(K13:K14)</f>
        <v>613063751</v>
      </c>
      <c r="L16" s="210"/>
      <c r="M16" s="210">
        <f>SUM(M13:M14)</f>
        <v>460568163</v>
      </c>
    </row>
    <row r="17" spans="1:13" ht="15" customHeight="1">
      <c r="A17" s="124" t="s">
        <v>29</v>
      </c>
      <c r="E17" s="194"/>
      <c r="F17" s="194"/>
      <c r="G17" s="241">
        <v>484100</v>
      </c>
      <c r="H17" s="242"/>
      <c r="I17" s="243">
        <v>400993</v>
      </c>
      <c r="J17" s="242"/>
      <c r="K17" s="241">
        <v>16045194</v>
      </c>
      <c r="L17" s="242"/>
      <c r="M17" s="243">
        <v>12641946</v>
      </c>
    </row>
    <row r="18" spans="1:13" ht="15" customHeight="1">
      <c r="A18" s="124" t="s">
        <v>158</v>
      </c>
      <c r="E18" s="194"/>
      <c r="F18" s="194"/>
      <c r="G18" s="241">
        <v>-4995479</v>
      </c>
      <c r="H18" s="242"/>
      <c r="I18" s="243">
        <v>651976</v>
      </c>
      <c r="J18" s="242"/>
      <c r="K18" s="241">
        <v>-163592375</v>
      </c>
      <c r="L18" s="242"/>
      <c r="M18" s="243">
        <v>19695629</v>
      </c>
    </row>
    <row r="19" spans="1:13" ht="15" customHeight="1">
      <c r="A19" s="124" t="s">
        <v>159</v>
      </c>
      <c r="E19" s="194"/>
      <c r="F19" s="194"/>
      <c r="G19" s="231">
        <v>-1487947</v>
      </c>
      <c r="H19" s="242"/>
      <c r="I19" s="233">
        <v>2862160</v>
      </c>
      <c r="J19" s="242"/>
      <c r="K19" s="231">
        <v>-49873443</v>
      </c>
      <c r="L19" s="242"/>
      <c r="M19" s="233">
        <v>90763632</v>
      </c>
    </row>
    <row r="20" spans="1:13" ht="15" customHeight="1">
      <c r="E20" s="194"/>
      <c r="F20" s="194"/>
      <c r="G20" s="110"/>
      <c r="H20" s="194"/>
      <c r="I20" s="2"/>
      <c r="J20" s="194"/>
      <c r="K20" s="110"/>
      <c r="L20" s="240"/>
      <c r="M20" s="2"/>
    </row>
    <row r="21" spans="1:13" ht="15" customHeight="1">
      <c r="A21" s="237" t="s">
        <v>142</v>
      </c>
      <c r="E21" s="194"/>
      <c r="F21" s="194"/>
      <c r="G21" s="236">
        <f>SUM(G16:G19)</f>
        <v>12682680</v>
      </c>
      <c r="H21" s="191"/>
      <c r="I21" s="191">
        <f>SUM(I16:I19)</f>
        <v>18505251</v>
      </c>
      <c r="J21" s="191"/>
      <c r="K21" s="236">
        <f>SUM(K16:K19)</f>
        <v>415643127</v>
      </c>
      <c r="L21" s="191"/>
      <c r="M21" s="191">
        <f>SUM(M16:M19)</f>
        <v>583669370</v>
      </c>
    </row>
    <row r="22" spans="1:13" ht="15" customHeight="1">
      <c r="A22" s="244" t="s">
        <v>31</v>
      </c>
      <c r="B22" s="244"/>
      <c r="C22" s="244"/>
      <c r="D22" s="244"/>
      <c r="E22" s="242"/>
      <c r="F22" s="242"/>
      <c r="G22" s="241">
        <v>-6659607</v>
      </c>
      <c r="H22" s="242"/>
      <c r="I22" s="243">
        <v>-6355034</v>
      </c>
      <c r="J22" s="242"/>
      <c r="K22" s="241">
        <v>-220187719</v>
      </c>
      <c r="L22" s="242"/>
      <c r="M22" s="243">
        <v>-200139353</v>
      </c>
    </row>
    <row r="23" spans="1:13" ht="15" customHeight="1">
      <c r="A23" s="244" t="s">
        <v>33</v>
      </c>
      <c r="B23" s="244"/>
      <c r="C23" s="244"/>
      <c r="D23" s="244"/>
      <c r="E23" s="242"/>
      <c r="F23" s="242"/>
      <c r="G23" s="231">
        <v>-1644439</v>
      </c>
      <c r="H23" s="242"/>
      <c r="I23" s="233">
        <v>-1559093</v>
      </c>
      <c r="J23" s="242"/>
      <c r="K23" s="231">
        <v>-54406407</v>
      </c>
      <c r="L23" s="242"/>
      <c r="M23" s="233">
        <v>-49102706</v>
      </c>
    </row>
    <row r="24" spans="1:13" ht="15" customHeight="1">
      <c r="D24" s="237"/>
      <c r="E24" s="194"/>
      <c r="F24" s="194"/>
      <c r="G24" s="110"/>
      <c r="H24" s="194"/>
      <c r="I24" s="2"/>
      <c r="J24" s="194"/>
      <c r="K24" s="110"/>
      <c r="L24" s="240"/>
      <c r="M24" s="2"/>
    </row>
    <row r="25" spans="1:13" ht="15" customHeight="1">
      <c r="A25" s="237" t="s">
        <v>143</v>
      </c>
      <c r="B25" s="245"/>
      <c r="F25" s="194"/>
      <c r="G25" s="108">
        <f>SUM(G21:G23)</f>
        <v>4378634</v>
      </c>
      <c r="H25" s="210"/>
      <c r="I25" s="210">
        <f>SUM(I21:I23)</f>
        <v>10591124</v>
      </c>
      <c r="J25" s="210"/>
      <c r="K25" s="108">
        <f>SUM(K21:K23)</f>
        <v>141049001</v>
      </c>
      <c r="L25" s="210"/>
      <c r="M25" s="210">
        <f>SUM(M21:M23)</f>
        <v>334427311</v>
      </c>
    </row>
    <row r="26" spans="1:13" ht="15" customHeight="1">
      <c r="A26" s="240" t="s">
        <v>117</v>
      </c>
      <c r="E26" s="194"/>
      <c r="F26" s="194"/>
      <c r="G26" s="205">
        <v>-875727</v>
      </c>
      <c r="H26" s="203"/>
      <c r="I26" s="206">
        <v>-2118224</v>
      </c>
      <c r="J26" s="201"/>
      <c r="K26" s="205">
        <v>-28207757</v>
      </c>
      <c r="L26" s="203"/>
      <c r="M26" s="206">
        <v>-66885449</v>
      </c>
    </row>
    <row r="27" spans="1:13" ht="15" customHeight="1">
      <c r="A27" s="240"/>
      <c r="E27" s="194"/>
      <c r="F27" s="194"/>
      <c r="G27" s="110"/>
      <c r="H27" s="210"/>
      <c r="I27" s="2"/>
      <c r="J27" s="194"/>
      <c r="K27" s="110"/>
      <c r="L27" s="240"/>
      <c r="M27" s="2"/>
    </row>
    <row r="28" spans="1:13" ht="15" customHeight="1">
      <c r="A28" s="237" t="s">
        <v>144</v>
      </c>
      <c r="E28" s="194"/>
      <c r="F28" s="194"/>
      <c r="G28" s="236">
        <f>SUM(G25:G26)</f>
        <v>3502907</v>
      </c>
      <c r="H28" s="191"/>
      <c r="I28" s="191">
        <f>SUM(I25:I26)</f>
        <v>8472900</v>
      </c>
      <c r="J28" s="191"/>
      <c r="K28" s="236">
        <f>SUM(K25:K26)</f>
        <v>112841244</v>
      </c>
      <c r="L28" s="191"/>
      <c r="M28" s="191">
        <f>SUM(M25:M26)</f>
        <v>267541862</v>
      </c>
    </row>
    <row r="29" spans="1:13" ht="15" customHeight="1">
      <c r="A29" s="237"/>
      <c r="E29" s="194"/>
      <c r="F29" s="194"/>
      <c r="G29" s="236"/>
      <c r="H29" s="210"/>
      <c r="I29" s="191"/>
      <c r="J29" s="194"/>
      <c r="K29" s="236"/>
      <c r="L29" s="240"/>
      <c r="M29" s="191"/>
    </row>
    <row r="30" spans="1:13" ht="15" customHeight="1">
      <c r="A30" s="237" t="s">
        <v>82</v>
      </c>
      <c r="E30" s="246"/>
      <c r="G30" s="236"/>
      <c r="H30" s="210"/>
      <c r="I30" s="191"/>
      <c r="K30" s="236"/>
      <c r="M30" s="191"/>
    </row>
    <row r="31" spans="1:13" ht="15" customHeight="1">
      <c r="A31" s="237"/>
      <c r="B31" s="237"/>
      <c r="E31" s="246"/>
      <c r="G31" s="236"/>
      <c r="H31" s="210"/>
      <c r="I31" s="191"/>
      <c r="K31" s="236"/>
      <c r="M31" s="191"/>
    </row>
    <row r="32" spans="1:13" ht="15" customHeight="1">
      <c r="A32" s="247" t="s">
        <v>69</v>
      </c>
      <c r="B32" s="247"/>
      <c r="C32" s="247"/>
      <c r="D32" s="247"/>
      <c r="E32" s="246"/>
      <c r="G32" s="236"/>
      <c r="H32" s="210"/>
      <c r="I32" s="191"/>
      <c r="K32" s="236"/>
      <c r="M32" s="191"/>
    </row>
    <row r="33" spans="1:13" ht="15" customHeight="1">
      <c r="A33" s="247"/>
      <c r="B33" s="247" t="s">
        <v>67</v>
      </c>
      <c r="C33" s="247"/>
      <c r="D33" s="247"/>
      <c r="E33" s="246"/>
      <c r="G33" s="236"/>
      <c r="H33" s="210"/>
      <c r="I33" s="191"/>
      <c r="K33" s="236"/>
      <c r="M33" s="191"/>
    </row>
    <row r="34" spans="1:13" s="246" customFormat="1" ht="15" customHeight="1">
      <c r="B34" s="246" t="s">
        <v>75</v>
      </c>
      <c r="G34" s="205">
        <v>0</v>
      </c>
      <c r="H34" s="203"/>
      <c r="I34" s="206">
        <v>0</v>
      </c>
      <c r="J34" s="200"/>
      <c r="K34" s="205">
        <v>1808261712</v>
      </c>
      <c r="L34" s="203"/>
      <c r="M34" s="206">
        <v>577297349</v>
      </c>
    </row>
    <row r="35" spans="1:13" ht="15" customHeight="1">
      <c r="E35" s="246"/>
      <c r="G35" s="248"/>
      <c r="H35" s="210"/>
      <c r="I35" s="249"/>
      <c r="K35" s="250"/>
      <c r="M35" s="251"/>
    </row>
    <row r="36" spans="1:13" ht="15" customHeight="1">
      <c r="A36" s="124" t="s">
        <v>83</v>
      </c>
      <c r="E36" s="246"/>
      <c r="G36" s="236"/>
      <c r="H36" s="210"/>
      <c r="I36" s="191"/>
      <c r="K36" s="236"/>
      <c r="M36" s="191"/>
    </row>
    <row r="37" spans="1:13" ht="15" customHeight="1">
      <c r="B37" s="124" t="s">
        <v>71</v>
      </c>
      <c r="E37" s="222"/>
      <c r="F37" s="194"/>
      <c r="G37" s="252">
        <f>SUM(G34:G34)</f>
        <v>0</v>
      </c>
      <c r="H37" s="210"/>
      <c r="I37" s="253">
        <f>SUM(I34:I34)</f>
        <v>0</v>
      </c>
      <c r="K37" s="252">
        <f>SUM(K34:K34)</f>
        <v>1808261712</v>
      </c>
      <c r="M37" s="253">
        <f>SUM(M34:M34)</f>
        <v>577297349</v>
      </c>
    </row>
    <row r="38" spans="1:13" ht="15" customHeight="1">
      <c r="E38" s="222"/>
      <c r="F38" s="194"/>
      <c r="G38" s="250"/>
      <c r="H38" s="210"/>
      <c r="I38" s="251"/>
      <c r="K38" s="250"/>
      <c r="M38" s="251"/>
    </row>
    <row r="39" spans="1:13" ht="15" customHeight="1">
      <c r="A39" s="237" t="s">
        <v>68</v>
      </c>
      <c r="E39" s="194"/>
      <c r="F39" s="194"/>
      <c r="G39" s="250"/>
      <c r="H39" s="210"/>
      <c r="I39" s="251"/>
      <c r="K39" s="250"/>
      <c r="M39" s="251"/>
    </row>
    <row r="40" spans="1:13" ht="15" customHeight="1" thickBot="1">
      <c r="B40" s="237" t="s">
        <v>71</v>
      </c>
      <c r="E40" s="194"/>
      <c r="F40" s="194"/>
      <c r="G40" s="254">
        <f>SUM(G28+G37)</f>
        <v>3502907</v>
      </c>
      <c r="H40" s="210"/>
      <c r="I40" s="255">
        <f>SUM(I28+I37)</f>
        <v>8472900</v>
      </c>
      <c r="K40" s="254">
        <f>SUM(K28+K37)</f>
        <v>1921102956</v>
      </c>
      <c r="M40" s="255">
        <f>SUM(M28+M37)</f>
        <v>844839211</v>
      </c>
    </row>
    <row r="41" spans="1:13" ht="15" customHeight="1" thickTop="1">
      <c r="A41" s="237"/>
      <c r="E41" s="194"/>
      <c r="F41" s="194"/>
      <c r="G41" s="256"/>
      <c r="H41" s="210"/>
      <c r="I41" s="194"/>
      <c r="K41" s="108"/>
    </row>
    <row r="42" spans="1:13" ht="15" customHeight="1">
      <c r="A42" s="237" t="s">
        <v>145</v>
      </c>
      <c r="B42" s="237"/>
      <c r="E42" s="194"/>
      <c r="G42" s="113"/>
      <c r="K42" s="257"/>
      <c r="L42" s="240"/>
      <c r="M42" s="240"/>
    </row>
    <row r="43" spans="1:13" ht="15" customHeight="1">
      <c r="A43" s="237"/>
      <c r="B43" s="237"/>
      <c r="F43" s="194"/>
      <c r="G43" s="256"/>
      <c r="H43" s="194"/>
      <c r="I43" s="194"/>
      <c r="J43" s="194"/>
      <c r="K43" s="257"/>
      <c r="L43" s="240"/>
      <c r="M43" s="240"/>
    </row>
    <row r="44" spans="1:13" ht="15" customHeight="1">
      <c r="A44" s="124" t="s">
        <v>146</v>
      </c>
      <c r="E44" s="194"/>
      <c r="F44" s="194"/>
      <c r="G44" s="258">
        <f>G28/4335902125</f>
        <v>8.0788424162134428E-4</v>
      </c>
      <c r="H44" s="259"/>
      <c r="I44" s="259">
        <f>I28/4335902125</f>
        <v>1.9541262131234109E-3</v>
      </c>
      <c r="J44" s="259"/>
      <c r="K44" s="258">
        <f>K28/4335902125</f>
        <v>2.6024859590205809E-2</v>
      </c>
      <c r="L44" s="259"/>
      <c r="M44" s="259">
        <f>M28/4335902125</f>
        <v>6.1703851767641087E-2</v>
      </c>
    </row>
    <row r="45" spans="1:13" ht="15" customHeight="1">
      <c r="E45" s="194"/>
      <c r="F45" s="194"/>
      <c r="G45" s="259"/>
      <c r="H45" s="259"/>
      <c r="I45" s="259"/>
      <c r="J45" s="259"/>
      <c r="K45" s="259"/>
      <c r="L45" s="259"/>
      <c r="M45" s="259"/>
    </row>
    <row r="46" spans="1:13" ht="15" customHeight="1">
      <c r="E46" s="280"/>
      <c r="F46" s="280"/>
      <c r="G46" s="259"/>
      <c r="H46" s="259"/>
      <c r="I46" s="259"/>
      <c r="J46" s="259"/>
      <c r="K46" s="259"/>
      <c r="L46" s="259"/>
      <c r="M46" s="259"/>
    </row>
    <row r="47" spans="1:13" ht="15" customHeight="1">
      <c r="E47" s="280"/>
      <c r="F47" s="280"/>
      <c r="G47" s="259"/>
      <c r="H47" s="259"/>
      <c r="I47" s="259"/>
      <c r="J47" s="259"/>
      <c r="K47" s="259"/>
      <c r="L47" s="259"/>
      <c r="M47" s="259"/>
    </row>
    <row r="48" spans="1:13" ht="15" customHeight="1">
      <c r="E48" s="280"/>
      <c r="F48" s="280"/>
      <c r="G48" s="259"/>
      <c r="H48" s="259"/>
      <c r="I48" s="259"/>
      <c r="J48" s="259"/>
      <c r="K48" s="259"/>
      <c r="L48" s="259"/>
      <c r="M48" s="259"/>
    </row>
    <row r="49" spans="1:13" s="246" customFormat="1" ht="15" customHeight="1">
      <c r="G49" s="191"/>
      <c r="H49" s="191"/>
      <c r="I49" s="191"/>
      <c r="K49" s="191"/>
      <c r="L49" s="260"/>
      <c r="M49" s="191"/>
    </row>
    <row r="50" spans="1:13" s="246" customFormat="1" ht="15" customHeight="1">
      <c r="G50" s="191"/>
      <c r="H50" s="191"/>
      <c r="I50" s="191"/>
      <c r="K50" s="191"/>
      <c r="L50" s="260"/>
      <c r="M50" s="191"/>
    </row>
    <row r="51" spans="1:13" ht="21.95" customHeight="1">
      <c r="A51" s="286" t="s">
        <v>85</v>
      </c>
      <c r="B51" s="286"/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</row>
  </sheetData>
  <mergeCells count="3">
    <mergeCell ref="G6:I6"/>
    <mergeCell ref="K6:M6"/>
    <mergeCell ref="A51:M51"/>
  </mergeCells>
  <pageMargins left="0.8" right="0.5" top="0.5" bottom="0.6" header="0.49" footer="0.4"/>
  <pageSetup paperSize="9" firstPageNumber="4" fitToHeight="0" orientation="portrait" useFirstPageNumber="1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"/>
  <sheetViews>
    <sheetView topLeftCell="A13" zoomScaleNormal="100" zoomScaleSheetLayoutView="110" workbookViewId="0">
      <selection activeCell="Q26" sqref="Q26"/>
    </sheetView>
  </sheetViews>
  <sheetFormatPr defaultColWidth="13.140625" defaultRowHeight="16.5" customHeight="1"/>
  <cols>
    <col min="1" max="3" width="1.28515625" style="79" customWidth="1"/>
    <col min="4" max="4" width="24.28515625" style="79" customWidth="1"/>
    <col min="5" max="5" width="2.28515625" style="79" customWidth="1"/>
    <col min="6" max="6" width="0.85546875" style="79" customWidth="1"/>
    <col min="7" max="7" width="13.140625" style="79" customWidth="1"/>
    <col min="8" max="8" width="0.5703125" style="79" customWidth="1"/>
    <col min="9" max="9" width="14.7109375" style="79" customWidth="1"/>
    <col min="10" max="10" width="0.5703125" style="79" customWidth="1"/>
    <col min="11" max="11" width="13.140625" style="77" customWidth="1"/>
    <col min="12" max="12" width="0.5703125" style="92" customWidth="1"/>
    <col min="13" max="13" width="14.7109375" style="77" customWidth="1"/>
    <col min="14" max="165" width="9.42578125" style="79" customWidth="1"/>
    <col min="166" max="168" width="1.28515625" style="79" customWidth="1"/>
    <col min="169" max="169" width="26.28515625" style="79" customWidth="1"/>
    <col min="170" max="170" width="7.5703125" style="79" customWidth="1"/>
    <col min="171" max="171" width="0.85546875" style="79" customWidth="1"/>
    <col min="172" max="16384" width="13.140625" style="79"/>
  </cols>
  <sheetData>
    <row r="1" spans="1:13" ht="16.5" customHeight="1">
      <c r="A1" s="75" t="s">
        <v>0</v>
      </c>
      <c r="B1" s="75"/>
      <c r="C1" s="76"/>
      <c r="D1" s="76"/>
      <c r="E1" s="76"/>
      <c r="F1" s="76"/>
      <c r="G1" s="76"/>
      <c r="H1" s="76"/>
      <c r="I1" s="76"/>
      <c r="J1" s="76"/>
      <c r="L1" s="78"/>
    </row>
    <row r="2" spans="1:13" ht="16.5" customHeight="1">
      <c r="A2" s="75" t="s">
        <v>25</v>
      </c>
      <c r="B2" s="75"/>
      <c r="C2" s="76"/>
      <c r="D2" s="76"/>
      <c r="E2" s="76"/>
      <c r="F2" s="76"/>
      <c r="G2" s="76"/>
      <c r="H2" s="76"/>
      <c r="I2" s="76"/>
      <c r="J2" s="76"/>
      <c r="L2" s="78"/>
    </row>
    <row r="3" spans="1:13" ht="16.5" customHeight="1">
      <c r="A3" s="80" t="s">
        <v>156</v>
      </c>
      <c r="B3" s="80"/>
      <c r="C3" s="81"/>
      <c r="D3" s="81"/>
      <c r="E3" s="81"/>
      <c r="F3" s="81"/>
      <c r="G3" s="81"/>
      <c r="H3" s="81"/>
      <c r="I3" s="81"/>
      <c r="J3" s="81"/>
      <c r="K3" s="82"/>
      <c r="L3" s="82"/>
      <c r="M3" s="82"/>
    </row>
    <row r="4" spans="1:13" ht="16.5" customHeight="1">
      <c r="A4" s="83"/>
      <c r="B4" s="83"/>
      <c r="C4" s="84"/>
      <c r="D4" s="84"/>
      <c r="E4" s="84"/>
      <c r="F4" s="84"/>
      <c r="G4" s="84"/>
      <c r="H4" s="84"/>
      <c r="I4" s="84"/>
      <c r="J4" s="84"/>
      <c r="K4" s="85"/>
      <c r="L4" s="85"/>
      <c r="M4" s="85"/>
    </row>
    <row r="5" spans="1:13" ht="16.5" customHeight="1">
      <c r="A5" s="83"/>
      <c r="B5" s="83"/>
      <c r="C5" s="84"/>
      <c r="D5" s="84"/>
      <c r="E5" s="84"/>
      <c r="F5" s="84"/>
      <c r="G5" s="84"/>
      <c r="H5" s="84"/>
      <c r="I5" s="84"/>
      <c r="J5" s="84"/>
      <c r="K5" s="85"/>
      <c r="L5" s="85"/>
      <c r="M5" s="85"/>
    </row>
    <row r="6" spans="1:13" ht="15.6" customHeight="1">
      <c r="A6" s="83"/>
      <c r="B6" s="83"/>
      <c r="C6" s="84"/>
      <c r="D6" s="84"/>
      <c r="E6" s="84"/>
      <c r="F6" s="84"/>
      <c r="G6" s="287" t="s">
        <v>2</v>
      </c>
      <c r="H6" s="287"/>
      <c r="I6" s="287"/>
      <c r="J6" s="86"/>
      <c r="K6" s="287" t="s">
        <v>3</v>
      </c>
      <c r="L6" s="287"/>
      <c r="M6" s="287"/>
    </row>
    <row r="7" spans="1:13" ht="15.6" customHeight="1">
      <c r="A7" s="83"/>
      <c r="B7" s="83"/>
      <c r="C7" s="84"/>
      <c r="D7" s="84"/>
      <c r="E7" s="190"/>
      <c r="F7" s="84"/>
      <c r="G7" s="87" t="s">
        <v>63</v>
      </c>
      <c r="H7" s="88"/>
      <c r="I7" s="87" t="s">
        <v>63</v>
      </c>
      <c r="J7" s="86"/>
      <c r="K7" s="87" t="s">
        <v>63</v>
      </c>
      <c r="L7" s="88"/>
      <c r="M7" s="87" t="s">
        <v>63</v>
      </c>
    </row>
    <row r="8" spans="1:13" ht="15.6" customHeight="1">
      <c r="E8" s="190"/>
      <c r="F8" s="89"/>
      <c r="G8" s="90" t="s">
        <v>129</v>
      </c>
      <c r="H8" s="89"/>
      <c r="I8" s="90" t="s">
        <v>108</v>
      </c>
      <c r="J8" s="89"/>
      <c r="K8" s="90" t="s">
        <v>129</v>
      </c>
      <c r="L8" s="89"/>
      <c r="M8" s="90" t="s">
        <v>108</v>
      </c>
    </row>
    <row r="9" spans="1:13" ht="15.6" customHeight="1">
      <c r="E9" s="190"/>
      <c r="F9" s="91"/>
      <c r="G9" s="156"/>
      <c r="H9" s="91"/>
      <c r="I9" s="91"/>
      <c r="J9" s="91"/>
      <c r="K9" s="166"/>
      <c r="M9" s="87"/>
    </row>
    <row r="10" spans="1:13" ht="15.6" customHeight="1">
      <c r="A10" s="79" t="s">
        <v>26</v>
      </c>
      <c r="E10" s="190"/>
      <c r="G10" s="261">
        <v>3737045410</v>
      </c>
      <c r="H10" s="262"/>
      <c r="I10" s="263">
        <v>3076893285</v>
      </c>
      <c r="J10" s="262"/>
      <c r="K10" s="261">
        <v>118441075455</v>
      </c>
      <c r="L10" s="262"/>
      <c r="M10" s="263">
        <v>97117759571</v>
      </c>
    </row>
    <row r="11" spans="1:13" ht="15.6" customHeight="1">
      <c r="A11" s="79" t="s">
        <v>94</v>
      </c>
      <c r="E11" s="190"/>
      <c r="G11" s="264">
        <v>39039545</v>
      </c>
      <c r="H11" s="265"/>
      <c r="I11" s="266">
        <v>10730757</v>
      </c>
      <c r="J11" s="265"/>
      <c r="K11" s="264">
        <v>1240711727</v>
      </c>
      <c r="L11" s="265"/>
      <c r="M11" s="266">
        <v>337308945</v>
      </c>
    </row>
    <row r="12" spans="1:13" ht="15.6" customHeight="1">
      <c r="E12" s="190"/>
      <c r="G12" s="157"/>
      <c r="I12" s="94"/>
      <c r="K12" s="160"/>
      <c r="L12" s="79"/>
      <c r="M12" s="85"/>
    </row>
    <row r="13" spans="1:13" ht="15.6" customHeight="1">
      <c r="A13" s="95" t="s">
        <v>27</v>
      </c>
      <c r="E13" s="190"/>
      <c r="G13" s="158">
        <f>SUM(G10:G11)</f>
        <v>3776084955</v>
      </c>
      <c r="H13" s="96"/>
      <c r="I13" s="77">
        <f>SUM(I10:I11)</f>
        <v>3087624042</v>
      </c>
      <c r="J13" s="93"/>
      <c r="K13" s="158">
        <f>SUM(K10:K11)</f>
        <v>119681787182</v>
      </c>
      <c r="L13" s="93"/>
      <c r="M13" s="77">
        <f>SUM(M10:M11)</f>
        <v>97455068516</v>
      </c>
    </row>
    <row r="14" spans="1:13" ht="15.6" customHeight="1">
      <c r="A14" s="79" t="s">
        <v>28</v>
      </c>
      <c r="E14" s="190"/>
      <c r="G14" s="264">
        <v>-3622493645</v>
      </c>
      <c r="H14" s="265"/>
      <c r="I14" s="266">
        <v>-3339006953</v>
      </c>
      <c r="J14" s="265"/>
      <c r="K14" s="264">
        <v>-114921482636</v>
      </c>
      <c r="L14" s="265"/>
      <c r="M14" s="266">
        <v>-105469330229</v>
      </c>
    </row>
    <row r="15" spans="1:13" ht="15.6" customHeight="1">
      <c r="G15" s="159"/>
      <c r="I15" s="97"/>
      <c r="K15" s="159"/>
      <c r="L15" s="98"/>
      <c r="M15" s="97"/>
    </row>
    <row r="16" spans="1:13" ht="15.6" customHeight="1">
      <c r="A16" s="95" t="s">
        <v>135</v>
      </c>
      <c r="G16" s="158">
        <f>SUM(G13:G14)</f>
        <v>153591310</v>
      </c>
      <c r="H16" s="77"/>
      <c r="I16" s="77">
        <f>SUM(I13:I14)</f>
        <v>-251382911</v>
      </c>
      <c r="J16" s="77"/>
      <c r="K16" s="158">
        <f>SUM(K13:K14)</f>
        <v>4760304546</v>
      </c>
      <c r="L16" s="77"/>
      <c r="M16" s="77">
        <f>SUM(M13:M14)</f>
        <v>-8014261713</v>
      </c>
    </row>
    <row r="17" spans="1:13" ht="15.6" customHeight="1">
      <c r="A17" s="79" t="s">
        <v>29</v>
      </c>
      <c r="E17" s="190"/>
      <c r="F17" s="190"/>
      <c r="G17" s="267">
        <v>1328566</v>
      </c>
      <c r="H17" s="268"/>
      <c r="I17" s="269">
        <v>1049783</v>
      </c>
      <c r="J17" s="268"/>
      <c r="K17" s="267">
        <v>42169209</v>
      </c>
      <c r="L17" s="268"/>
      <c r="M17" s="269">
        <v>33237684</v>
      </c>
    </row>
    <row r="18" spans="1:13" ht="15.6" customHeight="1">
      <c r="A18" s="79" t="s">
        <v>30</v>
      </c>
      <c r="E18" s="190"/>
      <c r="F18" s="190"/>
      <c r="G18" s="267">
        <v>2506568</v>
      </c>
      <c r="H18" s="268"/>
      <c r="I18" s="269">
        <v>6626523</v>
      </c>
      <c r="J18" s="268"/>
      <c r="K18" s="267">
        <v>63009442</v>
      </c>
      <c r="L18" s="268"/>
      <c r="M18" s="269">
        <v>221172985</v>
      </c>
    </row>
    <row r="19" spans="1:13" ht="15.6" customHeight="1">
      <c r="A19" s="79" t="s">
        <v>157</v>
      </c>
      <c r="E19" s="190"/>
      <c r="F19" s="190"/>
      <c r="G19" s="264">
        <v>-10844937</v>
      </c>
      <c r="H19" s="268"/>
      <c r="I19" s="266">
        <v>1549005</v>
      </c>
      <c r="J19" s="268"/>
      <c r="K19" s="264">
        <v>-336054254</v>
      </c>
      <c r="L19" s="268"/>
      <c r="M19" s="266">
        <v>49621166</v>
      </c>
    </row>
    <row r="20" spans="1:13" ht="15.6" customHeight="1">
      <c r="E20" s="190"/>
      <c r="F20" s="190"/>
      <c r="G20" s="159"/>
      <c r="H20" s="190"/>
      <c r="I20" s="97"/>
      <c r="J20" s="190"/>
      <c r="K20" s="159"/>
      <c r="L20" s="98"/>
      <c r="M20" s="97"/>
    </row>
    <row r="21" spans="1:13" ht="15.6" customHeight="1">
      <c r="A21" s="95" t="s">
        <v>118</v>
      </c>
      <c r="E21" s="190"/>
      <c r="F21" s="190"/>
      <c r="G21" s="160">
        <f>SUM(G16:G19)</f>
        <v>146581507</v>
      </c>
      <c r="H21" s="85"/>
      <c r="I21" s="85">
        <f>SUM(I16:I19)</f>
        <v>-242157600</v>
      </c>
      <c r="J21" s="85"/>
      <c r="K21" s="160">
        <f>SUM(K16:K19)</f>
        <v>4529428943</v>
      </c>
      <c r="L21" s="85"/>
      <c r="M21" s="85">
        <f>SUM(M16:M19)</f>
        <v>-7710229878</v>
      </c>
    </row>
    <row r="22" spans="1:13" ht="15.6" customHeight="1">
      <c r="A22" s="79" t="s">
        <v>31</v>
      </c>
      <c r="C22" s="95"/>
      <c r="E22" s="190"/>
      <c r="G22" s="267">
        <v>-22932477</v>
      </c>
      <c r="H22" s="268"/>
      <c r="I22" s="269">
        <v>-24932110</v>
      </c>
      <c r="J22" s="268"/>
      <c r="K22" s="267">
        <v>-725048176</v>
      </c>
      <c r="L22" s="268"/>
      <c r="M22" s="269">
        <v>-790323264</v>
      </c>
    </row>
    <row r="23" spans="1:13" ht="15.6" customHeight="1">
      <c r="A23" s="79" t="s">
        <v>32</v>
      </c>
      <c r="C23" s="95"/>
      <c r="E23" s="190"/>
      <c r="G23" s="267">
        <v>0</v>
      </c>
      <c r="H23" s="268"/>
      <c r="I23" s="269">
        <v>-20522</v>
      </c>
      <c r="J23" s="268"/>
      <c r="K23" s="267">
        <v>0</v>
      </c>
      <c r="L23" s="268"/>
      <c r="M23" s="269">
        <v>-628066</v>
      </c>
    </row>
    <row r="24" spans="1:13" ht="15.6" customHeight="1">
      <c r="A24" s="79" t="s">
        <v>33</v>
      </c>
      <c r="C24" s="95"/>
      <c r="E24" s="190"/>
      <c r="G24" s="264">
        <v>-5067697</v>
      </c>
      <c r="H24" s="268"/>
      <c r="I24" s="266">
        <v>-4163528</v>
      </c>
      <c r="J24" s="268"/>
      <c r="K24" s="264">
        <v>-160439618</v>
      </c>
      <c r="L24" s="268"/>
      <c r="M24" s="266">
        <v>-131859504</v>
      </c>
    </row>
    <row r="25" spans="1:13" ht="15.6" customHeight="1">
      <c r="D25" s="95"/>
      <c r="E25" s="190"/>
      <c r="F25" s="190"/>
      <c r="G25" s="159"/>
      <c r="H25" s="190"/>
      <c r="I25" s="97"/>
      <c r="J25" s="190"/>
      <c r="K25" s="159"/>
      <c r="L25" s="98"/>
      <c r="M25" s="97"/>
    </row>
    <row r="26" spans="1:13" ht="15.6" customHeight="1">
      <c r="A26" s="95" t="s">
        <v>131</v>
      </c>
      <c r="B26" s="101"/>
      <c r="F26" s="190"/>
      <c r="G26" s="158">
        <f>SUM(G21:G24)</f>
        <v>118581333</v>
      </c>
      <c r="H26" s="77"/>
      <c r="I26" s="77">
        <f>SUM(I21:I24)</f>
        <v>-271273760</v>
      </c>
      <c r="J26" s="77"/>
      <c r="K26" s="158">
        <f>SUM(K21:K24)</f>
        <v>3643941149</v>
      </c>
      <c r="L26" s="77"/>
      <c r="M26" s="77">
        <f>SUM(M21:M24)</f>
        <v>-8633040712</v>
      </c>
    </row>
    <row r="27" spans="1:13" ht="15.6" customHeight="1">
      <c r="A27" s="98" t="s">
        <v>117</v>
      </c>
      <c r="E27" s="190"/>
      <c r="F27" s="190"/>
      <c r="G27" s="270">
        <v>-24454120</v>
      </c>
      <c r="H27" s="271"/>
      <c r="I27" s="272">
        <v>55435355</v>
      </c>
      <c r="J27" s="273"/>
      <c r="K27" s="270">
        <v>-752003568</v>
      </c>
      <c r="L27" s="271"/>
      <c r="M27" s="272">
        <v>1766009714</v>
      </c>
    </row>
    <row r="28" spans="1:13" ht="15.6" customHeight="1">
      <c r="A28" s="98"/>
      <c r="E28" s="190"/>
      <c r="F28" s="190"/>
      <c r="G28" s="159"/>
      <c r="H28" s="77"/>
      <c r="I28" s="97"/>
      <c r="J28" s="190"/>
      <c r="K28" s="159"/>
      <c r="L28" s="98"/>
      <c r="M28" s="97"/>
    </row>
    <row r="29" spans="1:13" ht="15.6" customHeight="1">
      <c r="A29" s="95" t="s">
        <v>119</v>
      </c>
      <c r="E29" s="190"/>
      <c r="F29" s="190"/>
      <c r="G29" s="160">
        <f>SUM(G26:G27)</f>
        <v>94127213</v>
      </c>
      <c r="H29" s="85"/>
      <c r="I29" s="85">
        <f>SUM(I26:I27)</f>
        <v>-215838405</v>
      </c>
      <c r="J29" s="85"/>
      <c r="K29" s="160">
        <f>SUM(K26:K27)</f>
        <v>2891937581</v>
      </c>
      <c r="L29" s="85"/>
      <c r="M29" s="85">
        <f>SUM(M26:M27)</f>
        <v>-6867030998</v>
      </c>
    </row>
    <row r="30" spans="1:13" ht="15.6" customHeight="1">
      <c r="A30" s="95"/>
      <c r="E30" s="190"/>
      <c r="F30" s="190"/>
      <c r="G30" s="160"/>
      <c r="H30" s="77"/>
      <c r="I30" s="85"/>
      <c r="J30" s="190"/>
      <c r="K30" s="160"/>
      <c r="L30" s="98"/>
      <c r="M30" s="85"/>
    </row>
    <row r="31" spans="1:13" ht="15.6" customHeight="1">
      <c r="A31" s="95" t="s">
        <v>82</v>
      </c>
      <c r="E31" s="100"/>
      <c r="G31" s="160"/>
      <c r="H31" s="77"/>
      <c r="I31" s="85"/>
      <c r="K31" s="160"/>
      <c r="M31" s="85"/>
    </row>
    <row r="32" spans="1:13" ht="15.6" customHeight="1">
      <c r="A32" s="95"/>
      <c r="B32" s="95"/>
      <c r="E32" s="100"/>
      <c r="G32" s="160"/>
      <c r="H32" s="77"/>
      <c r="I32" s="85"/>
      <c r="K32" s="160"/>
      <c r="M32" s="85"/>
    </row>
    <row r="33" spans="1:13" ht="15.6" customHeight="1">
      <c r="A33" s="102" t="s">
        <v>69</v>
      </c>
      <c r="B33" s="102"/>
      <c r="C33" s="102"/>
      <c r="D33" s="102"/>
      <c r="E33" s="100"/>
      <c r="G33" s="160"/>
      <c r="H33" s="77"/>
      <c r="I33" s="85"/>
      <c r="K33" s="160"/>
      <c r="M33" s="85"/>
    </row>
    <row r="34" spans="1:13" ht="15.6" customHeight="1">
      <c r="A34" s="102"/>
      <c r="B34" s="102" t="s">
        <v>67</v>
      </c>
      <c r="C34" s="102"/>
      <c r="D34" s="102"/>
      <c r="E34" s="100"/>
      <c r="G34" s="160"/>
      <c r="H34" s="77"/>
      <c r="I34" s="85"/>
      <c r="K34" s="160"/>
      <c r="M34" s="85"/>
    </row>
    <row r="35" spans="1:13" s="100" customFormat="1" ht="15.6" customHeight="1">
      <c r="B35" s="100" t="s">
        <v>75</v>
      </c>
      <c r="G35" s="274">
        <v>0</v>
      </c>
      <c r="H35" s="271"/>
      <c r="I35" s="271">
        <v>0</v>
      </c>
      <c r="J35" s="275"/>
      <c r="K35" s="274">
        <v>3721455113</v>
      </c>
      <c r="L35" s="271"/>
      <c r="M35" s="271">
        <v>1589658865</v>
      </c>
    </row>
    <row r="36" spans="1:13" s="100" customFormat="1" ht="15.6" customHeight="1">
      <c r="B36" s="100" t="s">
        <v>90</v>
      </c>
      <c r="G36" s="160"/>
      <c r="H36" s="85"/>
      <c r="I36" s="85"/>
      <c r="K36" s="160"/>
      <c r="L36" s="99"/>
      <c r="M36" s="85"/>
    </row>
    <row r="37" spans="1:13" ht="15.6" customHeight="1">
      <c r="C37" s="79" t="s">
        <v>92</v>
      </c>
      <c r="E37" s="100"/>
      <c r="G37" s="264">
        <v>-1317438</v>
      </c>
      <c r="H37" s="268"/>
      <c r="I37" s="266">
        <v>0</v>
      </c>
      <c r="J37" s="268"/>
      <c r="K37" s="264">
        <v>-42450343</v>
      </c>
      <c r="L37" s="268"/>
      <c r="M37" s="266">
        <v>0</v>
      </c>
    </row>
    <row r="38" spans="1:13" ht="15.6" customHeight="1">
      <c r="E38" s="100"/>
      <c r="G38" s="160"/>
      <c r="H38" s="77"/>
      <c r="I38" s="85"/>
      <c r="K38" s="160"/>
      <c r="M38" s="85"/>
    </row>
    <row r="39" spans="1:13" ht="15.6" customHeight="1">
      <c r="A39" s="79" t="s">
        <v>83</v>
      </c>
      <c r="E39" s="100"/>
      <c r="G39" s="160"/>
      <c r="H39" s="77"/>
      <c r="I39" s="85"/>
      <c r="K39" s="160"/>
      <c r="M39" s="85"/>
    </row>
    <row r="40" spans="1:13" ht="15.6" customHeight="1">
      <c r="B40" s="79" t="s">
        <v>34</v>
      </c>
      <c r="E40" s="89"/>
      <c r="F40" s="190"/>
      <c r="G40" s="161">
        <f>SUM(G35:G37)</f>
        <v>-1317438</v>
      </c>
      <c r="H40" s="77"/>
      <c r="I40" s="103">
        <f>SUM(I35:I37)</f>
        <v>0</v>
      </c>
      <c r="K40" s="161">
        <f>SUM(K35:K37)</f>
        <v>3679004770</v>
      </c>
      <c r="M40" s="103">
        <f>SUM(M35:M37)</f>
        <v>1589658865</v>
      </c>
    </row>
    <row r="41" spans="1:13" ht="15.6" customHeight="1">
      <c r="E41" s="89"/>
      <c r="F41" s="190"/>
      <c r="G41" s="162"/>
      <c r="H41" s="77"/>
      <c r="I41" s="104"/>
      <c r="K41" s="162"/>
      <c r="M41" s="104"/>
    </row>
    <row r="42" spans="1:13" ht="15.6" customHeight="1">
      <c r="A42" s="95" t="s">
        <v>68</v>
      </c>
      <c r="E42" s="190"/>
      <c r="F42" s="190"/>
      <c r="G42" s="162"/>
      <c r="H42" s="77"/>
      <c r="I42" s="104"/>
      <c r="K42" s="162"/>
      <c r="M42" s="104"/>
    </row>
    <row r="43" spans="1:13" ht="15.6" customHeight="1" thickBot="1">
      <c r="B43" s="95" t="s">
        <v>71</v>
      </c>
      <c r="E43" s="190"/>
      <c r="F43" s="190"/>
      <c r="G43" s="163">
        <f>SUM(G29+G40)</f>
        <v>92809775</v>
      </c>
      <c r="H43" s="77"/>
      <c r="I43" s="105">
        <f>SUM(I29+I40)</f>
        <v>-215838405</v>
      </c>
      <c r="K43" s="163">
        <f>SUM(K29+K40)</f>
        <v>6570942351</v>
      </c>
      <c r="M43" s="105">
        <f>SUM(M29+M40)</f>
        <v>-5277372133</v>
      </c>
    </row>
    <row r="44" spans="1:13" ht="15.6" customHeight="1" thickTop="1">
      <c r="A44" s="95"/>
      <c r="E44" s="190"/>
      <c r="F44" s="190"/>
      <c r="G44" s="164"/>
      <c r="H44" s="77"/>
      <c r="I44" s="190"/>
      <c r="K44" s="158"/>
    </row>
    <row r="45" spans="1:13" ht="15.6" customHeight="1">
      <c r="A45" s="95" t="s">
        <v>120</v>
      </c>
      <c r="B45" s="95"/>
      <c r="E45" s="190"/>
      <c r="G45" s="165"/>
      <c r="K45" s="167"/>
      <c r="L45" s="98"/>
      <c r="M45" s="98"/>
    </row>
    <row r="46" spans="1:13" ht="15.6" customHeight="1">
      <c r="A46" s="95"/>
      <c r="B46" s="95"/>
      <c r="F46" s="190"/>
      <c r="G46" s="164"/>
      <c r="H46" s="190"/>
      <c r="I46" s="190"/>
      <c r="J46" s="190"/>
      <c r="K46" s="167"/>
      <c r="L46" s="98"/>
      <c r="M46" s="98"/>
    </row>
    <row r="47" spans="1:13" ht="15.6" customHeight="1">
      <c r="A47" s="79" t="s">
        <v>121</v>
      </c>
      <c r="E47" s="190"/>
      <c r="F47" s="190"/>
      <c r="G47" s="276">
        <f>G29/4335902125</f>
        <v>2.1708795606173881E-2</v>
      </c>
      <c r="H47" s="275"/>
      <c r="I47" s="277">
        <f>I29/4335902125</f>
        <v>-4.9779353587230707E-2</v>
      </c>
      <c r="J47" s="275"/>
      <c r="K47" s="276">
        <f>K29/4335902125</f>
        <v>0.66697482960365484</v>
      </c>
      <c r="L47" s="278"/>
      <c r="M47" s="277">
        <f>M29/4335902125</f>
        <v>-1.5837606108325151</v>
      </c>
    </row>
    <row r="48" spans="1:13" ht="15.75" customHeight="1">
      <c r="E48" s="190"/>
      <c r="F48" s="190"/>
      <c r="G48" s="106"/>
      <c r="H48" s="106"/>
      <c r="I48" s="106"/>
      <c r="J48" s="106"/>
      <c r="K48" s="106"/>
      <c r="L48" s="106"/>
      <c r="M48" s="106"/>
    </row>
    <row r="49" spans="1:13" ht="9" customHeight="1">
      <c r="E49" s="190"/>
      <c r="F49" s="190"/>
      <c r="G49" s="106"/>
      <c r="H49" s="106"/>
      <c r="I49" s="106"/>
      <c r="J49" s="106"/>
      <c r="K49" s="106"/>
      <c r="L49" s="106"/>
      <c r="M49" s="106"/>
    </row>
    <row r="50" spans="1:13" ht="21.95" customHeight="1">
      <c r="A50" s="286" t="s">
        <v>85</v>
      </c>
      <c r="B50" s="286"/>
      <c r="C50" s="286"/>
      <c r="D50" s="286"/>
      <c r="E50" s="286"/>
      <c r="F50" s="286"/>
      <c r="G50" s="286"/>
      <c r="H50" s="286"/>
      <c r="I50" s="286"/>
      <c r="J50" s="286"/>
      <c r="K50" s="286"/>
      <c r="L50" s="286"/>
      <c r="M50" s="286"/>
    </row>
  </sheetData>
  <mergeCells count="3">
    <mergeCell ref="A50:M50"/>
    <mergeCell ref="G6:I6"/>
    <mergeCell ref="K6:M6"/>
  </mergeCells>
  <pageMargins left="0.8" right="0.5" top="0.5" bottom="0.6" header="0.49" footer="0.4"/>
  <pageSetup paperSize="9" firstPageNumber="5" fitToHeight="0" orientation="portrait" useFirstPageNumber="1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zoomScale="105" zoomScaleNormal="105" zoomScaleSheetLayoutView="100" zoomScalePageLayoutView="90" workbookViewId="0"/>
  </sheetViews>
  <sheetFormatPr defaultColWidth="9.140625" defaultRowHeight="16.5" customHeight="1"/>
  <cols>
    <col min="1" max="2" width="1.7109375" style="117" customWidth="1"/>
    <col min="3" max="3" width="48.28515625" style="117" customWidth="1"/>
    <col min="4" max="4" width="1.140625" style="124" customWidth="1"/>
    <col min="5" max="5" width="14.7109375" style="117" customWidth="1"/>
    <col min="6" max="6" width="1.140625" style="117" customWidth="1"/>
    <col min="7" max="7" width="14.7109375" style="117" customWidth="1"/>
    <col min="8" max="8" width="1.140625" style="117" customWidth="1"/>
    <col min="9" max="9" width="14.7109375" style="117" customWidth="1"/>
    <col min="10" max="10" width="1.140625" style="117" customWidth="1"/>
    <col min="11" max="11" width="14.7109375" style="117" customWidth="1"/>
    <col min="12" max="12" width="1.140625" style="117" customWidth="1"/>
    <col min="13" max="13" width="14.7109375" style="117" customWidth="1"/>
    <col min="14" max="16384" width="9.140625" style="117"/>
  </cols>
  <sheetData>
    <row r="1" spans="1:13" ht="16.5" customHeight="1">
      <c r="A1" s="54" t="s">
        <v>0</v>
      </c>
      <c r="B1" s="116"/>
      <c r="C1" s="116"/>
      <c r="D1" s="118"/>
      <c r="E1" s="116"/>
      <c r="F1" s="55"/>
      <c r="G1" s="116"/>
      <c r="H1" s="55"/>
      <c r="I1" s="116"/>
      <c r="J1" s="55"/>
      <c r="K1" s="116"/>
      <c r="L1" s="55"/>
      <c r="M1" s="116"/>
    </row>
    <row r="2" spans="1:13" ht="16.5" customHeight="1">
      <c r="A2" s="54" t="s">
        <v>80</v>
      </c>
      <c r="B2" s="116"/>
      <c r="C2" s="116"/>
      <c r="D2" s="118"/>
      <c r="E2" s="116"/>
      <c r="F2" s="55"/>
      <c r="G2" s="116"/>
      <c r="H2" s="55"/>
      <c r="I2" s="116"/>
      <c r="J2" s="55"/>
      <c r="K2" s="116"/>
      <c r="L2" s="55"/>
      <c r="M2" s="116"/>
    </row>
    <row r="3" spans="1:13" ht="16.5" customHeight="1">
      <c r="A3" s="56" t="s">
        <v>156</v>
      </c>
      <c r="B3" s="57"/>
      <c r="C3" s="57"/>
      <c r="D3" s="57"/>
      <c r="E3" s="58"/>
      <c r="F3" s="59"/>
      <c r="G3" s="58"/>
      <c r="H3" s="59"/>
      <c r="I3" s="58"/>
      <c r="J3" s="59"/>
      <c r="K3" s="58"/>
      <c r="L3" s="59"/>
      <c r="M3" s="58"/>
    </row>
    <row r="4" spans="1:13" ht="16.5" customHeight="1">
      <c r="A4" s="116"/>
      <c r="B4" s="116"/>
      <c r="C4" s="116"/>
      <c r="D4" s="118"/>
      <c r="E4" s="116"/>
      <c r="F4" s="55"/>
      <c r="G4" s="116"/>
      <c r="H4" s="55"/>
      <c r="I4" s="116"/>
      <c r="J4" s="55"/>
      <c r="K4" s="116"/>
      <c r="L4" s="55"/>
      <c r="M4" s="116"/>
    </row>
    <row r="5" spans="1:13" ht="16.5" customHeight="1">
      <c r="A5" s="116"/>
      <c r="B5" s="116"/>
      <c r="C5" s="116"/>
      <c r="D5" s="118"/>
      <c r="E5" s="116"/>
      <c r="F5" s="55"/>
      <c r="G5" s="116"/>
      <c r="H5" s="55"/>
      <c r="I5" s="116"/>
      <c r="J5" s="55"/>
      <c r="K5" s="116"/>
      <c r="L5" s="55"/>
      <c r="M5" s="116"/>
    </row>
    <row r="6" spans="1:13" ht="16.5" customHeight="1">
      <c r="A6" s="116"/>
      <c r="B6" s="116"/>
      <c r="C6" s="116"/>
      <c r="D6" s="118"/>
      <c r="E6" s="288" t="s">
        <v>2</v>
      </c>
      <c r="F6" s="288"/>
      <c r="G6" s="288"/>
      <c r="H6" s="288"/>
      <c r="I6" s="288"/>
      <c r="J6" s="288"/>
      <c r="K6" s="288"/>
      <c r="L6" s="288"/>
      <c r="M6" s="288"/>
    </row>
    <row r="7" spans="1:13" ht="16.5" customHeight="1">
      <c r="A7" s="116"/>
      <c r="B7" s="116"/>
      <c r="C7" s="116"/>
      <c r="D7" s="118"/>
      <c r="E7" s="60" t="s">
        <v>35</v>
      </c>
      <c r="F7" s="61"/>
      <c r="G7" s="62"/>
      <c r="H7" s="61"/>
      <c r="I7" s="289" t="s">
        <v>36</v>
      </c>
      <c r="J7" s="289"/>
      <c r="K7" s="289"/>
      <c r="L7" s="61"/>
      <c r="M7" s="60"/>
    </row>
    <row r="8" spans="1:13" ht="16.5" customHeight="1">
      <c r="A8" s="116"/>
      <c r="B8" s="116"/>
      <c r="C8" s="116"/>
      <c r="D8" s="118"/>
      <c r="E8" s="60" t="s">
        <v>37</v>
      </c>
      <c r="F8" s="61"/>
      <c r="G8" s="60" t="s">
        <v>38</v>
      </c>
      <c r="H8" s="61"/>
      <c r="I8" s="60" t="s">
        <v>39</v>
      </c>
      <c r="J8" s="63"/>
      <c r="K8" s="63"/>
      <c r="L8" s="61"/>
      <c r="M8" s="60" t="s">
        <v>43</v>
      </c>
    </row>
    <row r="9" spans="1:13" ht="16.5" customHeight="1">
      <c r="A9" s="116"/>
      <c r="B9" s="116"/>
      <c r="C9" s="116"/>
      <c r="D9" s="118"/>
      <c r="E9" s="64" t="s">
        <v>40</v>
      </c>
      <c r="F9" s="61"/>
      <c r="G9" s="64" t="s">
        <v>40</v>
      </c>
      <c r="H9" s="61"/>
      <c r="I9" s="64" t="s">
        <v>41</v>
      </c>
      <c r="J9" s="65"/>
      <c r="K9" s="64" t="s">
        <v>42</v>
      </c>
      <c r="L9" s="61"/>
      <c r="M9" s="64" t="s">
        <v>46</v>
      </c>
    </row>
    <row r="10" spans="1:13" ht="16.5" customHeight="1">
      <c r="A10" s="54"/>
      <c r="B10" s="66"/>
      <c r="C10" s="116"/>
      <c r="D10" s="118"/>
      <c r="E10" s="67"/>
      <c r="F10" s="68"/>
      <c r="G10" s="67"/>
      <c r="H10" s="68"/>
      <c r="I10" s="67"/>
      <c r="J10" s="67"/>
      <c r="K10" s="67"/>
      <c r="L10" s="67"/>
      <c r="M10" s="67"/>
    </row>
    <row r="11" spans="1:13" ht="16.5" customHeight="1">
      <c r="A11" s="66" t="s">
        <v>109</v>
      </c>
      <c r="B11" s="55"/>
      <c r="C11" s="116"/>
      <c r="D11" s="118"/>
      <c r="E11" s="195">
        <v>864713808</v>
      </c>
      <c r="F11" s="196"/>
      <c r="G11" s="195">
        <v>31917416</v>
      </c>
      <c r="H11" s="196"/>
      <c r="I11" s="195">
        <v>87865911</v>
      </c>
      <c r="J11" s="195"/>
      <c r="K11" s="195">
        <v>86238523</v>
      </c>
      <c r="L11" s="69"/>
      <c r="M11" s="67">
        <f>SUM(E11:K11)</f>
        <v>1070735658</v>
      </c>
    </row>
    <row r="12" spans="1:13" ht="16.5" customHeight="1">
      <c r="A12" s="70" t="s">
        <v>111</v>
      </c>
      <c r="B12" s="55"/>
      <c r="C12" s="116"/>
      <c r="D12" s="118"/>
      <c r="E12" s="195">
        <v>0</v>
      </c>
      <c r="F12" s="196"/>
      <c r="G12" s="195">
        <v>0</v>
      </c>
      <c r="H12" s="196"/>
      <c r="I12" s="195">
        <v>0</v>
      </c>
      <c r="J12" s="195"/>
      <c r="K12" s="196">
        <v>-8518912</v>
      </c>
      <c r="L12" s="69"/>
      <c r="M12" s="67">
        <f>SUM(E12:K12)</f>
        <v>-8518912</v>
      </c>
    </row>
    <row r="13" spans="1:13" ht="16.5" customHeight="1">
      <c r="A13" s="70" t="s">
        <v>44</v>
      </c>
      <c r="B13" s="55"/>
      <c r="C13" s="116"/>
      <c r="D13" s="118"/>
      <c r="E13" s="197">
        <v>0</v>
      </c>
      <c r="F13" s="196"/>
      <c r="G13" s="197">
        <v>0</v>
      </c>
      <c r="H13" s="196"/>
      <c r="I13" s="197">
        <v>0</v>
      </c>
      <c r="J13" s="195"/>
      <c r="K13" s="198">
        <v>-215838405</v>
      </c>
      <c r="L13" s="67"/>
      <c r="M13" s="58">
        <f>SUM(E13:K13)</f>
        <v>-215838405</v>
      </c>
    </row>
    <row r="14" spans="1:13" ht="16.5" customHeight="1">
      <c r="A14" s="66"/>
      <c r="B14" s="55"/>
      <c r="C14" s="116"/>
      <c r="D14" s="118"/>
      <c r="E14" s="68"/>
      <c r="F14" s="68"/>
      <c r="G14" s="68"/>
      <c r="H14" s="68"/>
      <c r="I14" s="68"/>
      <c r="J14" s="67"/>
      <c r="K14" s="67"/>
      <c r="L14" s="67"/>
      <c r="M14" s="67"/>
    </row>
    <row r="15" spans="1:13" ht="16.5" customHeight="1" thickBot="1">
      <c r="A15" s="54" t="s">
        <v>154</v>
      </c>
      <c r="B15" s="66"/>
      <c r="C15" s="116"/>
      <c r="D15" s="118"/>
      <c r="E15" s="71">
        <f>SUM(E11:E13)</f>
        <v>864713808</v>
      </c>
      <c r="F15" s="68"/>
      <c r="G15" s="71">
        <f>SUM(G11:G13)</f>
        <v>31917416</v>
      </c>
      <c r="H15" s="68"/>
      <c r="I15" s="71">
        <f>SUM(I11:I13)</f>
        <v>87865911</v>
      </c>
      <c r="J15" s="67"/>
      <c r="K15" s="71">
        <f>SUM(K11:K13)</f>
        <v>-138118794</v>
      </c>
      <c r="L15" s="67"/>
      <c r="M15" s="71">
        <f>SUM(M11:M13)</f>
        <v>846378341</v>
      </c>
    </row>
    <row r="16" spans="1:13" ht="16.5" customHeight="1" thickTop="1">
      <c r="A16" s="54"/>
      <c r="B16" s="66"/>
      <c r="C16" s="116"/>
      <c r="D16" s="118"/>
      <c r="E16" s="67"/>
      <c r="F16" s="68"/>
      <c r="G16" s="67"/>
      <c r="H16" s="68"/>
      <c r="I16" s="67"/>
      <c r="J16" s="67"/>
      <c r="K16" s="67"/>
      <c r="L16" s="67"/>
      <c r="M16" s="67"/>
    </row>
    <row r="17" spans="1:13" ht="16.5" customHeight="1">
      <c r="A17" s="66" t="s">
        <v>128</v>
      </c>
      <c r="B17" s="55"/>
      <c r="C17" s="116"/>
      <c r="D17" s="118"/>
      <c r="E17" s="199">
        <v>864713808</v>
      </c>
      <c r="F17" s="196"/>
      <c r="G17" s="199">
        <v>31917416</v>
      </c>
      <c r="H17" s="196"/>
      <c r="I17" s="199">
        <v>87865911</v>
      </c>
      <c r="J17" s="195"/>
      <c r="K17" s="199">
        <v>-109295790</v>
      </c>
      <c r="L17" s="69"/>
      <c r="M17" s="168">
        <f>SUM(E17:K17)</f>
        <v>875201345</v>
      </c>
    </row>
    <row r="18" spans="1:13" ht="16.5" customHeight="1">
      <c r="A18" s="70" t="s">
        <v>44</v>
      </c>
      <c r="B18" s="55"/>
      <c r="C18" s="116"/>
      <c r="D18" s="118"/>
      <c r="E18" s="169">
        <v>0</v>
      </c>
      <c r="F18" s="196"/>
      <c r="G18" s="169">
        <v>0</v>
      </c>
      <c r="H18" s="196"/>
      <c r="I18" s="169">
        <v>0</v>
      </c>
      <c r="J18" s="195"/>
      <c r="K18" s="173">
        <v>92809775</v>
      </c>
      <c r="L18" s="67"/>
      <c r="M18" s="173">
        <f>SUM(E18:K18)</f>
        <v>92809775</v>
      </c>
    </row>
    <row r="19" spans="1:13" ht="16.5" customHeight="1">
      <c r="A19" s="66"/>
      <c r="B19" s="55"/>
      <c r="C19" s="116"/>
      <c r="D19" s="118"/>
      <c r="E19" s="170"/>
      <c r="F19" s="68"/>
      <c r="G19" s="170"/>
      <c r="H19" s="68"/>
      <c r="I19" s="170"/>
      <c r="J19" s="67"/>
      <c r="K19" s="168"/>
      <c r="L19" s="67"/>
      <c r="M19" s="168"/>
    </row>
    <row r="20" spans="1:13" ht="16.5" customHeight="1" thickBot="1">
      <c r="A20" s="54" t="s">
        <v>155</v>
      </c>
      <c r="B20" s="66"/>
      <c r="C20" s="116"/>
      <c r="D20" s="118"/>
      <c r="E20" s="171">
        <f>SUM(E17:E18)</f>
        <v>864713808</v>
      </c>
      <c r="F20" s="68"/>
      <c r="G20" s="171">
        <f>SUM(G17:G18)</f>
        <v>31917416</v>
      </c>
      <c r="H20" s="68"/>
      <c r="I20" s="171">
        <f>SUM(I17:I18)</f>
        <v>87865911</v>
      </c>
      <c r="J20" s="67"/>
      <c r="K20" s="171">
        <f>SUM(K17:K18)</f>
        <v>-16486015</v>
      </c>
      <c r="L20" s="67"/>
      <c r="M20" s="171">
        <f>SUM(M17:M18)</f>
        <v>968011120</v>
      </c>
    </row>
    <row r="21" spans="1:13" ht="16.5" customHeight="1" thickTop="1">
      <c r="A21" s="54"/>
      <c r="B21" s="66"/>
      <c r="C21" s="116"/>
      <c r="D21" s="118"/>
      <c r="E21" s="67"/>
      <c r="F21" s="68"/>
      <c r="G21" s="67"/>
      <c r="H21" s="68"/>
      <c r="I21" s="67"/>
      <c r="J21" s="67"/>
      <c r="K21" s="67"/>
      <c r="L21" s="67"/>
      <c r="M21" s="67"/>
    </row>
    <row r="22" spans="1:13" ht="16.5" customHeight="1">
      <c r="A22" s="54"/>
      <c r="B22" s="66"/>
      <c r="C22" s="116"/>
      <c r="D22" s="118"/>
      <c r="E22" s="67"/>
      <c r="F22" s="68"/>
      <c r="G22" s="67"/>
      <c r="H22" s="68"/>
      <c r="I22" s="67"/>
      <c r="J22" s="67"/>
      <c r="K22" s="67"/>
      <c r="L22" s="67"/>
      <c r="M22" s="67"/>
    </row>
    <row r="23" spans="1:13" ht="16.5" customHeight="1">
      <c r="A23" s="54"/>
      <c r="B23" s="66"/>
      <c r="C23" s="116"/>
      <c r="D23" s="118"/>
      <c r="E23" s="67"/>
      <c r="F23" s="68"/>
      <c r="G23" s="67"/>
      <c r="H23" s="68"/>
      <c r="I23" s="67"/>
      <c r="J23" s="67"/>
      <c r="K23" s="67"/>
      <c r="L23" s="67"/>
      <c r="M23" s="67"/>
    </row>
    <row r="24" spans="1:13" ht="16.5" customHeight="1">
      <c r="A24" s="54"/>
      <c r="B24" s="66"/>
      <c r="C24" s="116"/>
      <c r="D24" s="118"/>
      <c r="E24" s="67"/>
      <c r="F24" s="68"/>
      <c r="G24" s="67"/>
      <c r="H24" s="68"/>
      <c r="I24" s="67"/>
      <c r="J24" s="67"/>
      <c r="K24" s="67"/>
      <c r="L24" s="67"/>
      <c r="M24" s="67"/>
    </row>
    <row r="25" spans="1:13" ht="16.5" customHeight="1">
      <c r="A25" s="54"/>
      <c r="B25" s="66"/>
      <c r="C25" s="116"/>
      <c r="D25" s="118"/>
      <c r="E25" s="67"/>
      <c r="F25" s="68"/>
      <c r="G25" s="67"/>
      <c r="H25" s="68"/>
      <c r="I25" s="67"/>
      <c r="J25" s="67"/>
      <c r="K25" s="67"/>
      <c r="L25" s="67"/>
      <c r="M25" s="67"/>
    </row>
    <row r="26" spans="1:13" ht="16.5" customHeight="1">
      <c r="A26" s="54"/>
      <c r="B26" s="66"/>
      <c r="C26" s="116"/>
      <c r="D26" s="118"/>
      <c r="E26" s="67"/>
      <c r="F26" s="68"/>
      <c r="G26" s="67"/>
      <c r="H26" s="68"/>
      <c r="I26" s="67"/>
      <c r="J26" s="67"/>
      <c r="K26" s="67"/>
      <c r="L26" s="67"/>
      <c r="M26" s="67"/>
    </row>
    <row r="27" spans="1:13" ht="16.5" customHeight="1">
      <c r="A27" s="54"/>
      <c r="B27" s="66"/>
      <c r="C27" s="116"/>
      <c r="D27" s="118"/>
      <c r="E27" s="67"/>
      <c r="F27" s="68"/>
      <c r="G27" s="67"/>
      <c r="H27" s="68"/>
      <c r="I27" s="67"/>
      <c r="J27" s="67"/>
      <c r="K27" s="67"/>
      <c r="L27" s="67"/>
      <c r="M27" s="67"/>
    </row>
    <row r="28" spans="1:13" ht="16.5" customHeight="1">
      <c r="A28" s="292"/>
      <c r="B28" s="292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</row>
    <row r="29" spans="1:13" ht="16.5" customHeight="1">
      <c r="A29" s="194"/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</row>
    <row r="30" spans="1:13" ht="16.5" customHeight="1">
      <c r="A30" s="54"/>
      <c r="B30" s="66"/>
      <c r="C30" s="3"/>
      <c r="D30" s="3"/>
      <c r="E30" s="67"/>
      <c r="F30" s="72"/>
      <c r="G30" s="2"/>
      <c r="H30" s="72"/>
      <c r="I30" s="67"/>
      <c r="J30" s="70"/>
      <c r="K30" s="67"/>
      <c r="L30" s="70"/>
      <c r="M30" s="67"/>
    </row>
    <row r="31" spans="1:13" ht="10.5" customHeight="1">
      <c r="A31" s="54"/>
      <c r="B31" s="66"/>
      <c r="C31" s="116"/>
      <c r="D31" s="118"/>
      <c r="E31" s="67"/>
      <c r="F31" s="68"/>
      <c r="G31" s="67"/>
      <c r="H31" s="68"/>
      <c r="I31" s="67"/>
      <c r="J31" s="67"/>
      <c r="K31" s="67"/>
      <c r="L31" s="67"/>
      <c r="M31" s="67"/>
    </row>
    <row r="32" spans="1:13" ht="21.95" customHeight="1">
      <c r="A32" s="290" t="s">
        <v>85</v>
      </c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</row>
  </sheetData>
  <mergeCells count="4">
    <mergeCell ref="E6:M6"/>
    <mergeCell ref="I7:K7"/>
    <mergeCell ref="A32:M32"/>
    <mergeCell ref="A28:M28"/>
  </mergeCells>
  <pageMargins left="0.7" right="0.7" top="0.5" bottom="0.6" header="0.49" footer="0.4"/>
  <pageSetup paperSize="9" firstPageNumber="6" fitToHeight="0" orientation="landscape" useFirstPageNumber="1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zoomScale="112" zoomScaleNormal="112" zoomScaleSheetLayoutView="91" zoomScalePageLayoutView="90" workbookViewId="0"/>
  </sheetViews>
  <sheetFormatPr defaultColWidth="9.140625" defaultRowHeight="16.5" customHeight="1"/>
  <cols>
    <col min="1" max="2" width="9.140625" style="124"/>
    <col min="3" max="3" width="19.85546875" style="124" customWidth="1"/>
    <col min="4" max="4" width="2.42578125" style="124" customWidth="1"/>
    <col min="5" max="5" width="13.7109375" style="124" customWidth="1"/>
    <col min="6" max="6" width="0.85546875" style="124" customWidth="1"/>
    <col min="7" max="7" width="12.7109375" style="124" customWidth="1"/>
    <col min="8" max="8" width="0.85546875" style="124" customWidth="1"/>
    <col min="9" max="9" width="12.7109375" style="124" customWidth="1"/>
    <col min="10" max="10" width="0.85546875" style="124" customWidth="1"/>
    <col min="11" max="11" width="13.7109375" style="124" customWidth="1"/>
    <col min="12" max="12" width="0.85546875" style="124" customWidth="1"/>
    <col min="13" max="13" width="19.7109375" style="124" customWidth="1"/>
    <col min="14" max="14" width="0.85546875" style="124" customWidth="1"/>
    <col min="15" max="15" width="13.7109375" style="124" customWidth="1"/>
    <col min="16" max="16384" width="9.140625" style="124"/>
  </cols>
  <sheetData>
    <row r="1" spans="1:15" ht="16.5" customHeight="1">
      <c r="A1" s="54" t="s">
        <v>0</v>
      </c>
      <c r="B1" s="118"/>
      <c r="C1" s="118"/>
      <c r="D1" s="118"/>
      <c r="E1" s="118"/>
      <c r="F1" s="55"/>
      <c r="G1" s="118"/>
      <c r="H1" s="55"/>
      <c r="I1" s="118"/>
      <c r="J1" s="55"/>
      <c r="K1" s="118"/>
      <c r="L1" s="55"/>
      <c r="M1" s="55"/>
      <c r="N1" s="55"/>
      <c r="O1" s="118"/>
    </row>
    <row r="2" spans="1:15" ht="16.5" customHeight="1">
      <c r="A2" s="54" t="s">
        <v>80</v>
      </c>
      <c r="B2" s="118"/>
      <c r="C2" s="118"/>
      <c r="D2" s="118"/>
      <c r="E2" s="118"/>
      <c r="F2" s="55"/>
      <c r="G2" s="118"/>
      <c r="H2" s="55"/>
      <c r="I2" s="118"/>
      <c r="J2" s="55"/>
      <c r="K2" s="118"/>
      <c r="L2" s="55"/>
      <c r="M2" s="55"/>
      <c r="N2" s="55"/>
      <c r="O2" s="118"/>
    </row>
    <row r="3" spans="1:15" ht="16.5" customHeight="1">
      <c r="A3" s="56" t="s">
        <v>156</v>
      </c>
      <c r="B3" s="57"/>
      <c r="C3" s="57"/>
      <c r="D3" s="57"/>
      <c r="E3" s="58"/>
      <c r="F3" s="59"/>
      <c r="G3" s="58"/>
      <c r="H3" s="59"/>
      <c r="I3" s="58"/>
      <c r="J3" s="59"/>
      <c r="K3" s="58"/>
      <c r="L3" s="59"/>
      <c r="M3" s="59"/>
      <c r="N3" s="59"/>
      <c r="O3" s="58"/>
    </row>
    <row r="4" spans="1:15" ht="16.5" customHeight="1">
      <c r="A4" s="118"/>
      <c r="B4" s="118"/>
      <c r="C4" s="118"/>
      <c r="D4" s="118"/>
      <c r="E4" s="118"/>
      <c r="F4" s="55"/>
      <c r="G4" s="118"/>
      <c r="H4" s="55"/>
      <c r="I4" s="118"/>
      <c r="J4" s="55"/>
      <c r="K4" s="118"/>
      <c r="L4" s="55"/>
      <c r="M4" s="55"/>
      <c r="N4" s="55"/>
      <c r="O4" s="118"/>
    </row>
    <row r="5" spans="1:15" ht="16.5" customHeight="1">
      <c r="A5" s="118"/>
      <c r="B5" s="118"/>
      <c r="C5" s="118"/>
      <c r="D5" s="118"/>
      <c r="E5" s="118"/>
      <c r="F5" s="55"/>
      <c r="G5" s="118"/>
      <c r="H5" s="55"/>
      <c r="I5" s="118"/>
      <c r="J5" s="55"/>
      <c r="K5" s="118"/>
      <c r="L5" s="55"/>
      <c r="M5" s="55"/>
      <c r="N5" s="55"/>
      <c r="O5" s="118"/>
    </row>
    <row r="6" spans="1:15" ht="16.5" customHeight="1">
      <c r="A6" s="118"/>
      <c r="B6" s="118"/>
      <c r="C6" s="118"/>
      <c r="D6" s="118"/>
      <c r="E6" s="293" t="s">
        <v>3</v>
      </c>
      <c r="F6" s="293"/>
      <c r="G6" s="293"/>
      <c r="H6" s="293"/>
      <c r="I6" s="293"/>
      <c r="J6" s="293"/>
      <c r="K6" s="293"/>
      <c r="L6" s="293"/>
      <c r="M6" s="293"/>
      <c r="N6" s="293"/>
      <c r="O6" s="293"/>
    </row>
    <row r="7" spans="1:15" ht="16.5" customHeight="1">
      <c r="A7" s="118"/>
      <c r="B7" s="118"/>
      <c r="C7" s="118"/>
      <c r="D7" s="118"/>
      <c r="E7" s="186"/>
      <c r="F7" s="187"/>
      <c r="G7" s="186"/>
      <c r="H7" s="187"/>
      <c r="I7" s="186"/>
      <c r="J7" s="188"/>
      <c r="K7" s="186"/>
      <c r="L7" s="187"/>
      <c r="M7" s="189" t="s">
        <v>45</v>
      </c>
      <c r="N7" s="187"/>
      <c r="O7" s="189"/>
    </row>
    <row r="8" spans="1:15" ht="16.5" customHeight="1">
      <c r="A8" s="118"/>
      <c r="B8" s="118"/>
      <c r="C8" s="118"/>
      <c r="D8" s="118"/>
      <c r="E8" s="60" t="s">
        <v>35</v>
      </c>
      <c r="F8" s="118"/>
      <c r="G8" s="62"/>
      <c r="H8" s="118"/>
      <c r="I8" s="289" t="s">
        <v>36</v>
      </c>
      <c r="J8" s="289"/>
      <c r="K8" s="289"/>
      <c r="L8" s="61"/>
      <c r="M8" s="64" t="s">
        <v>87</v>
      </c>
      <c r="N8" s="61"/>
      <c r="O8" s="60"/>
    </row>
    <row r="9" spans="1:15" ht="16.5" customHeight="1">
      <c r="A9" s="118"/>
      <c r="B9" s="118"/>
      <c r="C9" s="118"/>
      <c r="D9" s="118"/>
      <c r="E9" s="60" t="s">
        <v>37</v>
      </c>
      <c r="F9" s="61"/>
      <c r="G9" s="60" t="s">
        <v>38</v>
      </c>
      <c r="H9" s="61"/>
      <c r="I9" s="60" t="s">
        <v>39</v>
      </c>
      <c r="J9" s="63"/>
      <c r="K9" s="63"/>
      <c r="L9" s="61"/>
      <c r="M9" s="73" t="s">
        <v>132</v>
      </c>
      <c r="N9" s="61"/>
      <c r="O9" s="60" t="s">
        <v>43</v>
      </c>
    </row>
    <row r="10" spans="1:15" ht="16.5" customHeight="1">
      <c r="A10" s="118"/>
      <c r="B10" s="118"/>
      <c r="C10" s="118"/>
      <c r="D10" s="118"/>
      <c r="E10" s="64" t="s">
        <v>40</v>
      </c>
      <c r="F10" s="61"/>
      <c r="G10" s="64" t="s">
        <v>40</v>
      </c>
      <c r="H10" s="61"/>
      <c r="I10" s="64" t="s">
        <v>41</v>
      </c>
      <c r="J10" s="65"/>
      <c r="K10" s="64" t="s">
        <v>42</v>
      </c>
      <c r="L10" s="61"/>
      <c r="M10" s="74" t="s">
        <v>133</v>
      </c>
      <c r="N10" s="61"/>
      <c r="O10" s="64" t="s">
        <v>46</v>
      </c>
    </row>
    <row r="11" spans="1:15" ht="16.5" customHeight="1">
      <c r="A11" s="54"/>
      <c r="B11" s="66"/>
      <c r="C11" s="118"/>
      <c r="D11" s="118"/>
      <c r="E11" s="67"/>
      <c r="F11" s="68"/>
      <c r="G11" s="67"/>
      <c r="H11" s="68"/>
      <c r="I11" s="67"/>
      <c r="J11" s="67"/>
      <c r="K11" s="67"/>
      <c r="L11" s="67"/>
      <c r="M11" s="67"/>
      <c r="N11" s="67"/>
      <c r="O11" s="67"/>
    </row>
    <row r="12" spans="1:15" ht="16.5" customHeight="1">
      <c r="A12" s="66" t="s">
        <v>109</v>
      </c>
      <c r="B12" s="55"/>
      <c r="C12" s="118"/>
      <c r="D12" s="118"/>
      <c r="E12" s="195">
        <v>30004442705</v>
      </c>
      <c r="F12" s="196"/>
      <c r="G12" s="195">
        <v>977711111</v>
      </c>
      <c r="H12" s="196"/>
      <c r="I12" s="195">
        <v>3000444271</v>
      </c>
      <c r="J12" s="195"/>
      <c r="K12" s="195">
        <v>6167351929</v>
      </c>
      <c r="L12" s="67"/>
      <c r="M12" s="195">
        <v>-7673918474</v>
      </c>
      <c r="N12" s="67"/>
      <c r="O12" s="67">
        <f>SUM(E12:M12)</f>
        <v>32476031542</v>
      </c>
    </row>
    <row r="13" spans="1:15" ht="16.5" customHeight="1">
      <c r="A13" s="70" t="s">
        <v>111</v>
      </c>
      <c r="B13" s="55"/>
      <c r="C13" s="118"/>
      <c r="D13" s="118"/>
      <c r="E13" s="195">
        <v>0</v>
      </c>
      <c r="F13" s="196"/>
      <c r="G13" s="195">
        <v>0</v>
      </c>
      <c r="H13" s="196"/>
      <c r="I13" s="195">
        <v>0</v>
      </c>
      <c r="J13" s="195"/>
      <c r="K13" s="196">
        <v>-270993883</v>
      </c>
      <c r="L13" s="67"/>
      <c r="M13" s="196" t="s">
        <v>161</v>
      </c>
      <c r="N13" s="67"/>
      <c r="O13" s="67">
        <f>SUM(E13:M13)</f>
        <v>-270993883</v>
      </c>
    </row>
    <row r="14" spans="1:15" ht="16.5" customHeight="1">
      <c r="A14" s="70" t="s">
        <v>44</v>
      </c>
      <c r="B14" s="55"/>
      <c r="C14" s="118"/>
      <c r="D14" s="118"/>
      <c r="E14" s="197">
        <v>0</v>
      </c>
      <c r="F14" s="196"/>
      <c r="G14" s="197">
        <v>0</v>
      </c>
      <c r="H14" s="196"/>
      <c r="I14" s="197">
        <v>0</v>
      </c>
      <c r="J14" s="195"/>
      <c r="K14" s="198">
        <v>-6867030998</v>
      </c>
      <c r="L14" s="67"/>
      <c r="M14" s="198">
        <v>1589658865</v>
      </c>
      <c r="N14" s="67"/>
      <c r="O14" s="58">
        <f>SUM(E14:M14)</f>
        <v>-5277372133</v>
      </c>
    </row>
    <row r="15" spans="1:15" ht="16.5" customHeight="1">
      <c r="A15" s="66"/>
      <c r="B15" s="55"/>
      <c r="C15" s="118"/>
      <c r="D15" s="118"/>
      <c r="E15" s="68"/>
      <c r="F15" s="68"/>
      <c r="G15" s="68"/>
      <c r="H15" s="68"/>
      <c r="I15" s="68"/>
      <c r="J15" s="67"/>
      <c r="K15" s="67"/>
      <c r="L15" s="67"/>
      <c r="M15" s="67"/>
      <c r="N15" s="67"/>
      <c r="O15" s="67"/>
    </row>
    <row r="16" spans="1:15" ht="16.5" customHeight="1" thickBot="1">
      <c r="A16" s="54" t="s">
        <v>154</v>
      </c>
      <c r="B16" s="66"/>
      <c r="C16" s="118"/>
      <c r="D16" s="118"/>
      <c r="E16" s="71">
        <f>SUM(E12:E14)</f>
        <v>30004442705</v>
      </c>
      <c r="F16" s="67"/>
      <c r="G16" s="71">
        <f>SUM(G12:G14)</f>
        <v>977711111</v>
      </c>
      <c r="H16" s="67"/>
      <c r="I16" s="71">
        <f>SUM(I12:I14)</f>
        <v>3000444271</v>
      </c>
      <c r="J16" s="67"/>
      <c r="K16" s="71">
        <f>SUM(K12:K14)</f>
        <v>-970672952</v>
      </c>
      <c r="L16" s="67"/>
      <c r="M16" s="71">
        <f>SUM(M12:M14)</f>
        <v>-6084259609</v>
      </c>
      <c r="N16" s="67"/>
      <c r="O16" s="71">
        <f>SUM(O12:O14)</f>
        <v>26927665526</v>
      </c>
    </row>
    <row r="17" spans="1:15" ht="16.5" customHeight="1" thickTop="1">
      <c r="A17" s="54"/>
      <c r="B17" s="66"/>
      <c r="C17" s="118"/>
      <c r="D17" s="118"/>
      <c r="E17" s="67"/>
      <c r="F17" s="68"/>
      <c r="G17" s="67"/>
      <c r="H17" s="68"/>
      <c r="I17" s="67"/>
      <c r="J17" s="67"/>
      <c r="K17" s="67"/>
      <c r="L17" s="67"/>
      <c r="M17" s="67"/>
      <c r="N17" s="67"/>
      <c r="O17" s="67"/>
    </row>
    <row r="18" spans="1:15" ht="16.5" customHeight="1">
      <c r="A18" s="66" t="s">
        <v>128</v>
      </c>
      <c r="B18" s="55"/>
      <c r="C18" s="118"/>
      <c r="D18" s="118"/>
      <c r="E18" s="199">
        <v>30004442705</v>
      </c>
      <c r="F18" s="196"/>
      <c r="G18" s="199">
        <v>977711111</v>
      </c>
      <c r="H18" s="196"/>
      <c r="I18" s="199">
        <v>3000444271</v>
      </c>
      <c r="J18" s="195"/>
      <c r="K18" s="172">
        <v>-108482479</v>
      </c>
      <c r="L18" s="195"/>
      <c r="M18" s="199">
        <v>-7447029440</v>
      </c>
      <c r="N18" s="67"/>
      <c r="O18" s="168">
        <f>SUM(E18:M18)</f>
        <v>26427086168</v>
      </c>
    </row>
    <row r="19" spans="1:15" ht="16.5" customHeight="1">
      <c r="A19" s="70" t="s">
        <v>44</v>
      </c>
      <c r="B19" s="55"/>
      <c r="C19" s="118"/>
      <c r="D19" s="118"/>
      <c r="E19" s="169">
        <v>0</v>
      </c>
      <c r="F19" s="196"/>
      <c r="G19" s="169">
        <v>0</v>
      </c>
      <c r="H19" s="196"/>
      <c r="I19" s="169">
        <v>0</v>
      </c>
      <c r="J19" s="195"/>
      <c r="K19" s="173">
        <v>2849487238</v>
      </c>
      <c r="L19" s="195"/>
      <c r="M19" s="173">
        <v>3721455113</v>
      </c>
      <c r="N19" s="67"/>
      <c r="O19" s="173">
        <f>SUM(E19:M19)</f>
        <v>6570942351</v>
      </c>
    </row>
    <row r="20" spans="1:15" ht="16.5" customHeight="1">
      <c r="A20" s="66"/>
      <c r="B20" s="55"/>
      <c r="C20" s="118"/>
      <c r="D20" s="118"/>
      <c r="E20" s="170"/>
      <c r="F20" s="68"/>
      <c r="G20" s="170"/>
      <c r="H20" s="68"/>
      <c r="I20" s="170"/>
      <c r="J20" s="67"/>
      <c r="K20" s="168"/>
      <c r="L20" s="67"/>
      <c r="M20" s="168"/>
      <c r="N20" s="67"/>
      <c r="O20" s="168"/>
    </row>
    <row r="21" spans="1:15" ht="16.5" customHeight="1" thickBot="1">
      <c r="A21" s="54" t="s">
        <v>155</v>
      </c>
      <c r="B21" s="66"/>
      <c r="C21" s="118"/>
      <c r="D21" s="118"/>
      <c r="E21" s="171">
        <f>SUM(E18:E19)</f>
        <v>30004442705</v>
      </c>
      <c r="F21" s="67"/>
      <c r="G21" s="171">
        <f>SUM(G18:G19)</f>
        <v>977711111</v>
      </c>
      <c r="H21" s="67"/>
      <c r="I21" s="171">
        <f>SUM(I18:I19)</f>
        <v>3000444271</v>
      </c>
      <c r="J21" s="67"/>
      <c r="K21" s="171">
        <f>SUM(K18:K19)</f>
        <v>2741004759</v>
      </c>
      <c r="L21" s="67"/>
      <c r="M21" s="171">
        <f>SUM(M18:M19)</f>
        <v>-3725574327</v>
      </c>
      <c r="N21" s="67"/>
      <c r="O21" s="171">
        <f>SUM(O18:O19)</f>
        <v>32998028519</v>
      </c>
    </row>
    <row r="22" spans="1:15" ht="16.5" customHeight="1" thickTop="1">
      <c r="A22" s="54"/>
      <c r="B22" s="66"/>
      <c r="C22" s="118"/>
      <c r="D22" s="118"/>
      <c r="E22" s="67"/>
      <c r="F22" s="68"/>
      <c r="G22" s="67"/>
      <c r="H22" s="68"/>
      <c r="I22" s="67"/>
      <c r="J22" s="67"/>
      <c r="K22" s="67"/>
      <c r="L22" s="67"/>
      <c r="M22" s="67"/>
      <c r="N22" s="67"/>
      <c r="O22" s="67"/>
    </row>
    <row r="23" spans="1:15" ht="16.5" customHeight="1">
      <c r="A23" s="54"/>
      <c r="B23" s="66"/>
      <c r="C23" s="118"/>
      <c r="D23" s="118"/>
      <c r="E23" s="67"/>
      <c r="F23" s="68"/>
      <c r="G23" s="67"/>
      <c r="H23" s="68"/>
      <c r="I23" s="67"/>
      <c r="J23" s="67"/>
      <c r="K23" s="67"/>
      <c r="L23" s="67"/>
      <c r="M23" s="67"/>
      <c r="N23" s="67"/>
      <c r="O23" s="67"/>
    </row>
    <row r="24" spans="1:15" ht="16.5" customHeight="1">
      <c r="A24" s="54"/>
      <c r="B24" s="66"/>
      <c r="C24" s="118"/>
      <c r="D24" s="118"/>
      <c r="E24" s="67"/>
      <c r="F24" s="68"/>
      <c r="G24" s="67"/>
      <c r="H24" s="68"/>
      <c r="I24" s="67"/>
      <c r="J24" s="67"/>
      <c r="K24" s="67"/>
      <c r="L24" s="67"/>
      <c r="M24" s="67"/>
      <c r="N24" s="67"/>
      <c r="O24" s="67"/>
    </row>
    <row r="25" spans="1:15" ht="16.5" customHeight="1">
      <c r="A25" s="54"/>
      <c r="B25" s="66"/>
      <c r="C25" s="118"/>
      <c r="D25" s="118"/>
      <c r="E25" s="67"/>
      <c r="F25" s="68"/>
      <c r="G25" s="67"/>
      <c r="H25" s="68"/>
      <c r="I25" s="67"/>
      <c r="J25" s="67"/>
      <c r="K25" s="67"/>
      <c r="L25" s="67"/>
      <c r="M25" s="67"/>
      <c r="N25" s="67"/>
      <c r="O25" s="67"/>
    </row>
    <row r="26" spans="1:15" ht="16.5" customHeight="1">
      <c r="A26" s="54"/>
      <c r="B26" s="66"/>
      <c r="C26" s="118"/>
      <c r="D26" s="118"/>
      <c r="E26" s="67"/>
      <c r="F26" s="68"/>
      <c r="G26" s="67"/>
      <c r="H26" s="68"/>
      <c r="I26" s="67"/>
      <c r="J26" s="67"/>
      <c r="K26" s="67"/>
      <c r="L26" s="67"/>
      <c r="M26" s="67"/>
      <c r="N26" s="67"/>
      <c r="O26" s="67"/>
    </row>
    <row r="27" spans="1:15" ht="16.5" customHeight="1">
      <c r="A27" s="54"/>
      <c r="B27" s="66"/>
      <c r="C27" s="118"/>
      <c r="D27" s="118"/>
      <c r="E27" s="67"/>
      <c r="F27" s="68"/>
      <c r="G27" s="67"/>
      <c r="H27" s="68"/>
      <c r="I27" s="67"/>
      <c r="J27" s="67"/>
      <c r="K27" s="67"/>
      <c r="L27" s="67"/>
      <c r="M27" s="67"/>
      <c r="N27" s="67"/>
      <c r="O27" s="67"/>
    </row>
    <row r="28" spans="1:15" ht="16.5" customHeight="1">
      <c r="A28" s="54"/>
      <c r="B28" s="66"/>
      <c r="C28" s="118"/>
      <c r="D28" s="118"/>
      <c r="E28" s="67"/>
      <c r="F28" s="68"/>
      <c r="G28" s="67"/>
      <c r="H28" s="68"/>
      <c r="I28" s="67"/>
      <c r="J28" s="67"/>
      <c r="K28" s="67"/>
      <c r="L28" s="67"/>
      <c r="M28" s="67"/>
      <c r="N28" s="67"/>
      <c r="O28" s="67"/>
    </row>
    <row r="29" spans="1:15" ht="16.5" customHeight="1">
      <c r="A29" s="54"/>
      <c r="B29" s="66"/>
      <c r="C29" s="118"/>
      <c r="D29" s="118"/>
      <c r="E29" s="67"/>
      <c r="F29" s="68"/>
      <c r="G29" s="67"/>
      <c r="H29" s="68"/>
      <c r="I29" s="67"/>
      <c r="J29" s="67"/>
      <c r="K29" s="67"/>
      <c r="L29" s="67"/>
      <c r="M29" s="67"/>
      <c r="N29" s="67"/>
      <c r="O29" s="67"/>
    </row>
    <row r="30" spans="1:15" ht="8.25" customHeight="1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</row>
    <row r="31" spans="1:15" ht="15.75" customHeight="1">
      <c r="A31" s="54"/>
      <c r="B31" s="66"/>
      <c r="C31" s="3"/>
      <c r="D31" s="3"/>
      <c r="E31" s="67"/>
      <c r="F31" s="68"/>
      <c r="G31" s="67"/>
      <c r="H31" s="68"/>
      <c r="I31" s="2"/>
      <c r="J31" s="67"/>
      <c r="K31" s="67"/>
      <c r="L31" s="67"/>
      <c r="M31" s="67"/>
      <c r="N31" s="67"/>
      <c r="O31" s="67"/>
    </row>
    <row r="32" spans="1:15" ht="21.95" customHeight="1">
      <c r="A32" s="290" t="s">
        <v>85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</row>
  </sheetData>
  <mergeCells count="3">
    <mergeCell ref="E6:O6"/>
    <mergeCell ref="I8:K8"/>
    <mergeCell ref="A32:O32"/>
  </mergeCells>
  <pageMargins left="0.7" right="0.7" top="0.5" bottom="0.6" header="0.49" footer="0.4"/>
  <pageSetup paperSize="9" firstPageNumber="7" fitToHeight="0" orientation="landscape" useFirstPageNumber="1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7"/>
  <sheetViews>
    <sheetView topLeftCell="A77" zoomScale="141" zoomScaleNormal="141" zoomScaleSheetLayoutView="141" workbookViewId="0">
      <selection activeCell="Q26" sqref="Q26"/>
    </sheetView>
  </sheetViews>
  <sheetFormatPr defaultColWidth="9.140625" defaultRowHeight="11.25"/>
  <cols>
    <col min="1" max="2" width="1.7109375" style="33" customWidth="1"/>
    <col min="3" max="3" width="1.85546875" style="33" customWidth="1"/>
    <col min="4" max="4" width="25.85546875" style="33" customWidth="1"/>
    <col min="5" max="5" width="5.28515625" style="33" customWidth="1"/>
    <col min="6" max="6" width="0.7109375" style="33" customWidth="1"/>
    <col min="7" max="7" width="12.28515625" style="49" customWidth="1"/>
    <col min="8" max="8" width="0.7109375" style="51" customWidth="1"/>
    <col min="9" max="9" width="12.28515625" style="49" customWidth="1"/>
    <col min="10" max="10" width="0.7109375" style="51" customWidth="1"/>
    <col min="11" max="11" width="12.85546875" style="49" bestFit="1" customWidth="1"/>
    <col min="12" max="12" width="0.7109375" style="51" customWidth="1"/>
    <col min="13" max="13" width="12.85546875" style="49" bestFit="1" customWidth="1"/>
    <col min="14" max="16384" width="9.140625" style="33"/>
  </cols>
  <sheetData>
    <row r="1" spans="1:13" ht="16.5" customHeight="1">
      <c r="A1" s="7" t="s">
        <v>0</v>
      </c>
      <c r="B1" s="8"/>
      <c r="C1" s="8"/>
      <c r="D1" s="8"/>
      <c r="E1" s="8"/>
      <c r="F1" s="8"/>
      <c r="G1" s="35"/>
      <c r="H1" s="9"/>
      <c r="I1" s="35"/>
      <c r="J1" s="9"/>
      <c r="K1" s="43"/>
      <c r="L1" s="9"/>
      <c r="M1" s="43"/>
    </row>
    <row r="2" spans="1:13" ht="16.5" customHeight="1">
      <c r="A2" s="11" t="s">
        <v>66</v>
      </c>
      <c r="B2" s="12"/>
      <c r="C2" s="12"/>
      <c r="D2" s="12"/>
      <c r="E2" s="12"/>
      <c r="F2" s="12"/>
      <c r="G2" s="36"/>
      <c r="H2" s="13"/>
      <c r="I2" s="36"/>
      <c r="J2" s="13"/>
      <c r="L2" s="13"/>
    </row>
    <row r="3" spans="1:13" ht="16.5" customHeight="1">
      <c r="A3" s="14" t="s">
        <v>156</v>
      </c>
      <c r="B3" s="15"/>
      <c r="C3" s="15"/>
      <c r="D3" s="15"/>
      <c r="E3" s="15"/>
      <c r="F3" s="15"/>
      <c r="G3" s="37"/>
      <c r="H3" s="16"/>
      <c r="I3" s="37"/>
      <c r="J3" s="16"/>
      <c r="K3" s="46"/>
      <c r="L3" s="16"/>
      <c r="M3" s="46"/>
    </row>
    <row r="4" spans="1:13" ht="16.5" customHeight="1">
      <c r="A4" s="17"/>
      <c r="B4" s="18"/>
      <c r="C4" s="18"/>
      <c r="D4" s="18"/>
      <c r="E4" s="18"/>
      <c r="F4" s="18"/>
      <c r="G4" s="38"/>
      <c r="H4" s="19"/>
      <c r="I4" s="38"/>
      <c r="J4" s="19"/>
      <c r="K4" s="43"/>
      <c r="L4" s="19"/>
      <c r="M4" s="43"/>
    </row>
    <row r="5" spans="1:13" ht="16.5" customHeight="1">
      <c r="A5" s="17"/>
      <c r="B5" s="18"/>
      <c r="C5" s="18"/>
      <c r="D5" s="18"/>
      <c r="E5" s="18"/>
      <c r="F5" s="18"/>
      <c r="G5" s="38"/>
      <c r="H5" s="19"/>
      <c r="I5" s="38"/>
      <c r="J5" s="19"/>
      <c r="K5" s="43"/>
      <c r="L5" s="19"/>
      <c r="M5" s="43"/>
    </row>
    <row r="6" spans="1:13" ht="16.5" customHeight="1">
      <c r="A6" s="17"/>
      <c r="B6" s="17"/>
      <c r="C6" s="18"/>
      <c r="D6" s="18"/>
      <c r="E6" s="18"/>
      <c r="F6" s="18"/>
      <c r="G6" s="296" t="s">
        <v>2</v>
      </c>
      <c r="H6" s="296"/>
      <c r="I6" s="296"/>
      <c r="J6" s="10"/>
      <c r="K6" s="296" t="s">
        <v>3</v>
      </c>
      <c r="L6" s="296"/>
      <c r="M6" s="296"/>
    </row>
    <row r="7" spans="1:13" ht="16.5" customHeight="1">
      <c r="A7" s="17"/>
      <c r="B7" s="17"/>
      <c r="C7" s="18"/>
      <c r="D7" s="18"/>
      <c r="E7" s="18"/>
      <c r="F7" s="18"/>
      <c r="G7" s="39" t="s">
        <v>63</v>
      </c>
      <c r="H7" s="20"/>
      <c r="I7" s="39" t="s">
        <v>63</v>
      </c>
      <c r="J7" s="10"/>
      <c r="K7" s="39" t="s">
        <v>63</v>
      </c>
      <c r="L7" s="20"/>
      <c r="M7" s="39" t="s">
        <v>63</v>
      </c>
    </row>
    <row r="8" spans="1:13" ht="16.5" customHeight="1">
      <c r="A8" s="31"/>
      <c r="B8" s="31"/>
      <c r="C8" s="31"/>
      <c r="D8" s="31"/>
      <c r="E8" s="21" t="s">
        <v>47</v>
      </c>
      <c r="F8" s="22"/>
      <c r="G8" s="40" t="s">
        <v>129</v>
      </c>
      <c r="H8" s="23"/>
      <c r="I8" s="40" t="s">
        <v>108</v>
      </c>
      <c r="J8" s="23"/>
      <c r="K8" s="40" t="s">
        <v>129</v>
      </c>
      <c r="L8" s="23"/>
      <c r="M8" s="40" t="s">
        <v>108</v>
      </c>
    </row>
    <row r="9" spans="1:13" ht="16.5" customHeight="1">
      <c r="A9" s="31"/>
      <c r="B9" s="31"/>
      <c r="C9" s="31"/>
      <c r="D9" s="31"/>
      <c r="E9" s="24"/>
      <c r="F9" s="22"/>
      <c r="G9" s="174"/>
      <c r="H9" s="23"/>
      <c r="I9" s="41"/>
      <c r="J9" s="23"/>
      <c r="K9" s="174"/>
      <c r="L9" s="23"/>
      <c r="M9" s="41"/>
    </row>
    <row r="10" spans="1:13" ht="16.5" customHeight="1">
      <c r="A10" s="7" t="s">
        <v>48</v>
      </c>
      <c r="B10" s="8"/>
      <c r="C10" s="8"/>
      <c r="D10" s="8"/>
      <c r="E10" s="8"/>
      <c r="F10" s="8"/>
      <c r="G10" s="175"/>
      <c r="H10" s="9"/>
      <c r="I10" s="35"/>
      <c r="J10" s="9"/>
      <c r="K10" s="177"/>
      <c r="L10" s="9"/>
      <c r="M10" s="43"/>
    </row>
    <row r="11" spans="1:13" ht="16.5" customHeight="1">
      <c r="A11" s="25" t="s">
        <v>136</v>
      </c>
      <c r="B11" s="31"/>
      <c r="C11" s="8"/>
      <c r="D11" s="8"/>
      <c r="E11" s="8"/>
      <c r="F11" s="8"/>
      <c r="G11" s="176">
        <v>118581333</v>
      </c>
      <c r="H11" s="5"/>
      <c r="I11" s="42">
        <v>-271273760</v>
      </c>
      <c r="J11" s="5"/>
      <c r="K11" s="176">
        <v>3643941149</v>
      </c>
      <c r="L11" s="5"/>
      <c r="M11" s="42">
        <v>-8633040712</v>
      </c>
    </row>
    <row r="12" spans="1:13" ht="16.5" customHeight="1">
      <c r="A12" s="7" t="s">
        <v>49</v>
      </c>
      <c r="B12" s="31"/>
      <c r="C12" s="8"/>
      <c r="D12" s="8"/>
      <c r="E12" s="8"/>
      <c r="F12" s="8"/>
      <c r="G12" s="176"/>
      <c r="H12" s="5"/>
      <c r="I12" s="42"/>
      <c r="J12" s="5"/>
      <c r="K12" s="176"/>
      <c r="L12" s="5"/>
      <c r="M12" s="42"/>
    </row>
    <row r="13" spans="1:13" ht="16.5" customHeight="1">
      <c r="A13" s="7"/>
      <c r="B13" s="25" t="s">
        <v>50</v>
      </c>
      <c r="C13" s="8"/>
      <c r="D13" s="8"/>
      <c r="E13" s="31"/>
      <c r="F13" s="8"/>
      <c r="G13" s="177">
        <v>-94467</v>
      </c>
      <c r="H13" s="5"/>
      <c r="I13" s="43">
        <v>-18833</v>
      </c>
      <c r="J13" s="5"/>
      <c r="K13" s="176">
        <v>-3018051</v>
      </c>
      <c r="L13" s="5"/>
      <c r="M13" s="42">
        <v>-598074</v>
      </c>
    </row>
    <row r="14" spans="1:13" ht="16.5" customHeight="1">
      <c r="A14" s="7"/>
      <c r="B14" s="25" t="s">
        <v>33</v>
      </c>
      <c r="C14" s="8"/>
      <c r="D14" s="8"/>
      <c r="E14" s="31"/>
      <c r="F14" s="8"/>
      <c r="G14" s="176">
        <v>5067697</v>
      </c>
      <c r="H14" s="5"/>
      <c r="I14" s="42">
        <v>4163528</v>
      </c>
      <c r="J14" s="5"/>
      <c r="K14" s="176">
        <v>160439618</v>
      </c>
      <c r="L14" s="5"/>
      <c r="M14" s="42">
        <v>131859504</v>
      </c>
    </row>
    <row r="15" spans="1:13" ht="16.5" customHeight="1">
      <c r="A15" s="31"/>
      <c r="B15" s="25" t="s">
        <v>51</v>
      </c>
      <c r="C15" s="31"/>
      <c r="D15" s="31"/>
      <c r="E15" s="26">
        <v>7</v>
      </c>
      <c r="F15" s="31"/>
      <c r="G15" s="176">
        <v>62838938</v>
      </c>
      <c r="H15" s="5"/>
      <c r="I15" s="42">
        <v>66086793</v>
      </c>
      <c r="J15" s="5"/>
      <c r="K15" s="176">
        <v>1985490270</v>
      </c>
      <c r="L15" s="5"/>
      <c r="M15" s="42">
        <v>2094857458</v>
      </c>
    </row>
    <row r="16" spans="1:13" ht="16.5" customHeight="1">
      <c r="A16" s="31"/>
      <c r="B16" s="25" t="s">
        <v>148</v>
      </c>
      <c r="C16" s="31"/>
      <c r="D16" s="31"/>
      <c r="E16" s="26"/>
      <c r="F16" s="31"/>
      <c r="G16" s="176">
        <v>993422</v>
      </c>
      <c r="H16" s="5"/>
      <c r="I16" s="42">
        <v>1188276</v>
      </c>
      <c r="J16" s="5"/>
      <c r="K16" s="176">
        <v>31433859</v>
      </c>
      <c r="L16" s="5"/>
      <c r="M16" s="42">
        <v>37660500</v>
      </c>
    </row>
    <row r="17" spans="1:13" ht="16.5" customHeight="1">
      <c r="A17" s="31"/>
      <c r="B17" s="25" t="s">
        <v>134</v>
      </c>
      <c r="C17" s="31"/>
      <c r="D17" s="31"/>
      <c r="E17" s="22"/>
      <c r="F17" s="31"/>
      <c r="G17" s="176">
        <v>0</v>
      </c>
      <c r="H17" s="5"/>
      <c r="I17" s="42">
        <v>20522</v>
      </c>
      <c r="J17" s="5"/>
      <c r="K17" s="176">
        <v>0</v>
      </c>
      <c r="L17" s="5"/>
      <c r="M17" s="42">
        <v>645424</v>
      </c>
    </row>
    <row r="18" spans="1:13" ht="16.5" customHeight="1">
      <c r="A18" s="31"/>
      <c r="B18" s="25" t="s">
        <v>30</v>
      </c>
      <c r="C18" s="25"/>
      <c r="D18" s="31"/>
      <c r="E18" s="22"/>
      <c r="F18" s="31"/>
      <c r="G18" s="176">
        <v>-9569084</v>
      </c>
      <c r="H18" s="5"/>
      <c r="I18" s="42">
        <v>-3848065</v>
      </c>
      <c r="J18" s="5"/>
      <c r="K18" s="176">
        <v>-303412700</v>
      </c>
      <c r="L18" s="5"/>
      <c r="M18" s="42">
        <v>-121914014</v>
      </c>
    </row>
    <row r="19" spans="1:13" ht="16.5" customHeight="1">
      <c r="A19" s="31"/>
      <c r="B19" s="25" t="s">
        <v>160</v>
      </c>
      <c r="C19" s="25"/>
      <c r="D19" s="31"/>
      <c r="E19" s="22"/>
      <c r="F19" s="31"/>
      <c r="G19" s="176">
        <v>10844937</v>
      </c>
      <c r="H19" s="5"/>
      <c r="I19" s="42">
        <v>-1549005</v>
      </c>
      <c r="J19" s="5"/>
      <c r="K19" s="176">
        <v>336054254</v>
      </c>
      <c r="L19" s="5"/>
      <c r="M19" s="42">
        <v>-49621166</v>
      </c>
    </row>
    <row r="20" spans="1:13" s="4" customFormat="1" ht="16.5" customHeight="1">
      <c r="A20" s="25"/>
      <c r="B20" s="25" t="s">
        <v>147</v>
      </c>
      <c r="C20" s="25"/>
      <c r="D20" s="25"/>
      <c r="E20" s="22"/>
      <c r="F20" s="25"/>
      <c r="G20" s="176">
        <v>879485</v>
      </c>
      <c r="H20" s="5"/>
      <c r="I20" s="42">
        <v>1222140</v>
      </c>
      <c r="J20" s="5"/>
      <c r="K20" s="176">
        <v>27710162</v>
      </c>
      <c r="L20" s="5"/>
      <c r="M20" s="42">
        <v>38150705</v>
      </c>
    </row>
    <row r="21" spans="1:13" s="4" customFormat="1" ht="16.5" customHeight="1">
      <c r="A21" s="25"/>
      <c r="B21" s="25" t="s">
        <v>163</v>
      </c>
      <c r="C21" s="25"/>
      <c r="D21" s="25"/>
      <c r="E21" s="22"/>
      <c r="F21" s="25"/>
      <c r="G21" s="176"/>
      <c r="H21" s="5"/>
      <c r="I21" s="42"/>
      <c r="J21" s="5"/>
      <c r="K21" s="176"/>
      <c r="L21" s="5"/>
      <c r="M21" s="42"/>
    </row>
    <row r="22" spans="1:13" s="4" customFormat="1" ht="16.5" customHeight="1">
      <c r="A22" s="25"/>
      <c r="B22" s="25"/>
      <c r="C22" s="25" t="s">
        <v>140</v>
      </c>
      <c r="D22" s="25"/>
      <c r="E22" s="22"/>
      <c r="F22" s="25"/>
      <c r="G22" s="176">
        <v>0</v>
      </c>
      <c r="H22" s="5"/>
      <c r="I22" s="42">
        <v>6553943</v>
      </c>
      <c r="J22" s="5"/>
      <c r="K22" s="176">
        <v>0</v>
      </c>
      <c r="L22" s="5"/>
      <c r="M22" s="42">
        <v>207641367</v>
      </c>
    </row>
    <row r="23" spans="1:13" s="4" customFormat="1" ht="16.5" customHeight="1">
      <c r="A23" s="25"/>
      <c r="B23" s="25" t="s">
        <v>76</v>
      </c>
      <c r="C23" s="25"/>
      <c r="D23" s="25"/>
      <c r="E23" s="22"/>
      <c r="F23" s="25"/>
      <c r="G23" s="176">
        <v>2572149</v>
      </c>
      <c r="H23" s="5"/>
      <c r="I23" s="42">
        <v>701948</v>
      </c>
      <c r="J23" s="5"/>
      <c r="K23" s="176">
        <v>81231713</v>
      </c>
      <c r="L23" s="5"/>
      <c r="M23" s="42">
        <v>22273080</v>
      </c>
    </row>
    <row r="24" spans="1:13" s="4" customFormat="1" ht="16.5" customHeight="1">
      <c r="A24" s="27" t="s">
        <v>52</v>
      </c>
      <c r="B24" s="27"/>
      <c r="C24" s="27"/>
      <c r="D24" s="25"/>
      <c r="E24" s="25"/>
      <c r="F24" s="25"/>
      <c r="G24" s="176"/>
      <c r="H24" s="5"/>
      <c r="I24" s="42"/>
      <c r="J24" s="5"/>
      <c r="K24" s="176"/>
      <c r="L24" s="5"/>
      <c r="M24" s="42"/>
    </row>
    <row r="25" spans="1:13" ht="16.5" customHeight="1">
      <c r="A25" s="31"/>
      <c r="B25" s="25" t="s">
        <v>73</v>
      </c>
      <c r="C25" s="31"/>
      <c r="D25" s="31"/>
      <c r="E25" s="31"/>
      <c r="F25" s="31"/>
      <c r="G25" s="176">
        <v>-19365926</v>
      </c>
      <c r="H25" s="5"/>
      <c r="I25" s="42">
        <v>-16516290</v>
      </c>
      <c r="J25" s="5"/>
      <c r="K25" s="176">
        <v>-614047044</v>
      </c>
      <c r="L25" s="5"/>
      <c r="M25" s="42">
        <v>-523267461</v>
      </c>
    </row>
    <row r="26" spans="1:13" ht="16.5" customHeight="1">
      <c r="A26" s="31"/>
      <c r="B26" s="25" t="s">
        <v>53</v>
      </c>
      <c r="C26" s="31"/>
      <c r="D26" s="31"/>
      <c r="E26" s="31"/>
      <c r="F26" s="31"/>
      <c r="G26" s="176">
        <v>-200682697</v>
      </c>
      <c r="H26" s="5"/>
      <c r="I26" s="42">
        <v>298517231</v>
      </c>
      <c r="J26" s="5"/>
      <c r="K26" s="176">
        <v>-6363166695</v>
      </c>
      <c r="L26" s="5"/>
      <c r="M26" s="42">
        <v>9457593068</v>
      </c>
    </row>
    <row r="27" spans="1:13" ht="16.5" customHeight="1">
      <c r="A27" s="31"/>
      <c r="B27" s="25" t="s">
        <v>91</v>
      </c>
      <c r="C27" s="31"/>
      <c r="D27" s="31"/>
      <c r="E27" s="31"/>
      <c r="F27" s="31"/>
      <c r="G27" s="176">
        <v>1001287</v>
      </c>
      <c r="H27" s="5"/>
      <c r="I27" s="42">
        <v>9873703</v>
      </c>
      <c r="J27" s="5"/>
      <c r="K27" s="176">
        <v>31748400</v>
      </c>
      <c r="L27" s="5"/>
      <c r="M27" s="42">
        <v>312817665</v>
      </c>
    </row>
    <row r="28" spans="1:13" ht="16.5" customHeight="1">
      <c r="A28" s="31"/>
      <c r="B28" s="25" t="s">
        <v>74</v>
      </c>
      <c r="C28" s="31"/>
      <c r="D28" s="31"/>
      <c r="E28" s="28"/>
      <c r="F28" s="28"/>
      <c r="G28" s="176">
        <v>64459056</v>
      </c>
      <c r="H28" s="5"/>
      <c r="I28" s="42">
        <v>-209149289</v>
      </c>
      <c r="J28" s="5"/>
      <c r="K28" s="176">
        <v>2043841958</v>
      </c>
      <c r="L28" s="5"/>
      <c r="M28" s="42">
        <v>-6626246852</v>
      </c>
    </row>
    <row r="29" spans="1:13" ht="16.5" customHeight="1">
      <c r="A29" s="31"/>
      <c r="B29" s="25" t="s">
        <v>93</v>
      </c>
      <c r="C29" s="25"/>
      <c r="D29" s="31"/>
      <c r="E29" s="28"/>
      <c r="F29" s="28"/>
      <c r="G29" s="178">
        <v>-25935885</v>
      </c>
      <c r="H29" s="5"/>
      <c r="I29" s="44">
        <v>17655863</v>
      </c>
      <c r="J29" s="5"/>
      <c r="K29" s="178">
        <v>-822364654</v>
      </c>
      <c r="L29" s="5"/>
      <c r="M29" s="44">
        <v>559371284</v>
      </c>
    </row>
    <row r="30" spans="1:13" ht="16.5" customHeight="1">
      <c r="A30" s="31"/>
      <c r="B30" s="31"/>
      <c r="C30" s="31"/>
      <c r="D30" s="31"/>
      <c r="E30" s="31"/>
      <c r="F30" s="31"/>
      <c r="G30" s="179"/>
      <c r="I30" s="45"/>
      <c r="K30" s="179"/>
      <c r="L30" s="29"/>
      <c r="M30" s="45"/>
    </row>
    <row r="31" spans="1:13" ht="16.5" customHeight="1">
      <c r="A31" s="27" t="s">
        <v>137</v>
      </c>
      <c r="B31" s="31"/>
      <c r="C31" s="31"/>
      <c r="D31" s="31"/>
      <c r="E31" s="22"/>
      <c r="F31" s="31"/>
      <c r="G31" s="176">
        <f>SUM(G11:G29)</f>
        <v>11590245</v>
      </c>
      <c r="H31" s="5"/>
      <c r="I31" s="42">
        <f>SUM(I11:I29)</f>
        <v>-96371295</v>
      </c>
      <c r="J31" s="5"/>
      <c r="K31" s="176">
        <f>SUM(K11:K29)</f>
        <v>235882239</v>
      </c>
      <c r="L31" s="5"/>
      <c r="M31" s="42">
        <f>SUM(M11:M29)</f>
        <v>-3091818224</v>
      </c>
    </row>
    <row r="32" spans="1:13" ht="16.5" customHeight="1">
      <c r="A32" s="31"/>
      <c r="B32" s="25" t="s">
        <v>54</v>
      </c>
      <c r="C32" s="31"/>
      <c r="D32" s="31"/>
      <c r="E32" s="22"/>
      <c r="F32" s="31"/>
      <c r="G32" s="176">
        <v>94697</v>
      </c>
      <c r="H32" s="5"/>
      <c r="I32" s="42">
        <v>18728</v>
      </c>
      <c r="J32" s="5"/>
      <c r="K32" s="176">
        <v>3023485</v>
      </c>
      <c r="L32" s="5"/>
      <c r="M32" s="42">
        <v>594695</v>
      </c>
    </row>
    <row r="33" spans="1:13" ht="16.5" customHeight="1">
      <c r="A33" s="31"/>
      <c r="B33" s="25" t="s">
        <v>62</v>
      </c>
      <c r="C33" s="31"/>
      <c r="D33" s="31"/>
      <c r="E33" s="22"/>
      <c r="F33" s="31"/>
      <c r="G33" s="177">
        <v>-5091200</v>
      </c>
      <c r="H33" s="9"/>
      <c r="I33" s="43">
        <v>-4266546</v>
      </c>
      <c r="K33" s="177">
        <v>-160243215</v>
      </c>
      <c r="L33" s="9"/>
      <c r="M33" s="43">
        <v>-134926729</v>
      </c>
    </row>
    <row r="34" spans="1:13" ht="16.5" customHeight="1">
      <c r="A34" s="192"/>
      <c r="B34" s="192" t="s">
        <v>150</v>
      </c>
      <c r="C34" s="192"/>
      <c r="D34" s="31"/>
      <c r="E34" s="22"/>
      <c r="F34" s="31"/>
      <c r="G34" s="177">
        <v>5611664</v>
      </c>
      <c r="H34" s="9"/>
      <c r="I34" s="43">
        <v>19172882</v>
      </c>
      <c r="K34" s="177">
        <v>173254945</v>
      </c>
      <c r="L34" s="9"/>
      <c r="M34" s="43">
        <v>621360485</v>
      </c>
    </row>
    <row r="35" spans="1:13" ht="16.5" customHeight="1">
      <c r="A35" s="31"/>
      <c r="B35" s="25" t="s">
        <v>55</v>
      </c>
      <c r="C35" s="31"/>
      <c r="D35" s="31"/>
      <c r="E35" s="22"/>
      <c r="F35" s="31"/>
      <c r="G35" s="180">
        <v>-380747</v>
      </c>
      <c r="H35" s="9"/>
      <c r="I35" s="46">
        <v>-88494</v>
      </c>
      <c r="J35" s="52"/>
      <c r="K35" s="180">
        <v>-12165189</v>
      </c>
      <c r="L35" s="52"/>
      <c r="M35" s="46">
        <v>-2812715</v>
      </c>
    </row>
    <row r="36" spans="1:13" ht="16.5" customHeight="1">
      <c r="A36" s="31"/>
      <c r="B36" s="25"/>
      <c r="C36" s="31"/>
      <c r="D36" s="31"/>
      <c r="E36" s="22"/>
      <c r="F36" s="31"/>
      <c r="G36" s="177"/>
      <c r="H36" s="9"/>
      <c r="I36" s="43"/>
      <c r="J36" s="52"/>
      <c r="K36" s="177"/>
      <c r="L36" s="52"/>
      <c r="M36" s="43"/>
    </row>
    <row r="37" spans="1:13" ht="16.5" customHeight="1">
      <c r="A37" s="119" t="s">
        <v>138</v>
      </c>
      <c r="B37" s="31"/>
      <c r="C37" s="31"/>
      <c r="D37" s="31"/>
      <c r="E37" s="22"/>
      <c r="F37" s="31"/>
      <c r="G37" s="178">
        <f>SUM(G31:G35)</f>
        <v>11824659</v>
      </c>
      <c r="H37" s="5"/>
      <c r="I37" s="44">
        <f>SUM(I31:I35)</f>
        <v>-81534725</v>
      </c>
      <c r="J37" s="5"/>
      <c r="K37" s="178">
        <f>SUM(K31:K35)</f>
        <v>239752265</v>
      </c>
      <c r="L37" s="5"/>
      <c r="M37" s="44">
        <f>SUM(M31:M35)</f>
        <v>-2607602488</v>
      </c>
    </row>
    <row r="38" spans="1:13" ht="16.5" customHeight="1">
      <c r="B38" s="27" t="s">
        <v>139</v>
      </c>
      <c r="C38" s="31"/>
      <c r="D38" s="31"/>
      <c r="E38" s="22"/>
      <c r="F38" s="31"/>
    </row>
    <row r="39" spans="1:13" ht="16.5" customHeight="1">
      <c r="A39" s="31"/>
      <c r="B39" s="27"/>
      <c r="C39" s="31"/>
      <c r="D39" s="31"/>
      <c r="E39" s="22"/>
      <c r="F39" s="31"/>
      <c r="G39" s="45"/>
      <c r="I39" s="45"/>
      <c r="K39" s="43"/>
      <c r="M39" s="43"/>
    </row>
    <row r="40" spans="1:13" ht="16.5" customHeight="1">
      <c r="A40" s="31"/>
      <c r="B40" s="27"/>
      <c r="C40" s="31"/>
      <c r="D40" s="31"/>
      <c r="E40" s="22"/>
      <c r="F40" s="31"/>
      <c r="K40" s="43"/>
      <c r="M40" s="43"/>
    </row>
    <row r="41" spans="1:13" ht="16.5" customHeight="1">
      <c r="A41" s="31"/>
      <c r="B41" s="27"/>
      <c r="C41" s="31"/>
      <c r="D41" s="31"/>
      <c r="E41" s="22"/>
      <c r="F41" s="31"/>
      <c r="K41" s="43"/>
      <c r="M41" s="43"/>
    </row>
    <row r="42" spans="1:13" ht="16.5" customHeight="1">
      <c r="A42" s="31"/>
      <c r="B42" s="27"/>
      <c r="C42" s="31"/>
      <c r="D42" s="31"/>
      <c r="E42" s="22"/>
      <c r="F42" s="31"/>
      <c r="K42" s="43"/>
      <c r="M42" s="43"/>
    </row>
    <row r="43" spans="1:13" ht="16.5" customHeight="1">
      <c r="A43" s="31"/>
      <c r="B43" s="27"/>
      <c r="C43" s="31"/>
      <c r="D43" s="31"/>
      <c r="E43" s="22"/>
      <c r="F43" s="31"/>
      <c r="K43" s="43"/>
      <c r="M43" s="43"/>
    </row>
    <row r="44" spans="1:13" ht="16.5" customHeight="1">
      <c r="A44" s="31"/>
      <c r="B44" s="27"/>
      <c r="C44" s="31"/>
      <c r="D44" s="31"/>
      <c r="E44" s="22"/>
      <c r="F44" s="31"/>
      <c r="K44" s="43"/>
      <c r="M44" s="43"/>
    </row>
    <row r="45" spans="1:13" ht="16.5" customHeight="1">
      <c r="A45" s="31"/>
      <c r="B45" s="27"/>
      <c r="C45" s="31"/>
      <c r="D45" s="31"/>
      <c r="E45" s="22"/>
      <c r="F45" s="31"/>
      <c r="K45" s="43"/>
      <c r="M45" s="43"/>
    </row>
    <row r="46" spans="1:13" ht="9.75" customHeight="1">
      <c r="A46" s="31"/>
      <c r="B46" s="27"/>
      <c r="C46" s="31"/>
      <c r="D46" s="31"/>
      <c r="E46" s="22"/>
      <c r="F46" s="31"/>
      <c r="K46" s="43"/>
      <c r="M46" s="43"/>
    </row>
    <row r="47" spans="1:13" ht="13.5" customHeight="1">
      <c r="A47" s="31"/>
      <c r="B47" s="27"/>
      <c r="C47" s="31"/>
      <c r="D47" s="31"/>
      <c r="E47" s="22"/>
      <c r="F47" s="31"/>
      <c r="K47" s="43"/>
      <c r="M47" s="43"/>
    </row>
    <row r="48" spans="1:13" ht="21.6" customHeight="1">
      <c r="A48" s="295" t="s">
        <v>130</v>
      </c>
      <c r="B48" s="295"/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</row>
    <row r="49" spans="1:14" ht="16.5" customHeight="1">
      <c r="A49" s="7" t="s">
        <v>0</v>
      </c>
      <c r="B49" s="8"/>
      <c r="C49" s="8"/>
      <c r="D49" s="8"/>
      <c r="E49" s="8"/>
      <c r="F49" s="8"/>
      <c r="G49" s="35"/>
      <c r="H49" s="9"/>
      <c r="I49" s="35"/>
      <c r="J49" s="9"/>
      <c r="K49" s="43"/>
      <c r="L49" s="9"/>
      <c r="M49" s="43"/>
    </row>
    <row r="50" spans="1:14" ht="16.5" customHeight="1">
      <c r="A50" s="11" t="s">
        <v>66</v>
      </c>
      <c r="B50" s="12"/>
      <c r="C50" s="12"/>
      <c r="D50" s="12"/>
      <c r="E50" s="12"/>
      <c r="F50" s="12"/>
      <c r="G50" s="36"/>
      <c r="H50" s="13"/>
      <c r="I50" s="36"/>
      <c r="J50" s="13"/>
      <c r="L50" s="13"/>
    </row>
    <row r="51" spans="1:14" ht="16.5" customHeight="1">
      <c r="A51" s="14" t="s">
        <v>156</v>
      </c>
      <c r="B51" s="15"/>
      <c r="C51" s="15"/>
      <c r="D51" s="15"/>
      <c r="E51" s="15"/>
      <c r="F51" s="15"/>
      <c r="G51" s="37"/>
      <c r="H51" s="16"/>
      <c r="I51" s="37"/>
      <c r="J51" s="16"/>
      <c r="K51" s="46"/>
      <c r="L51" s="16"/>
      <c r="M51" s="46"/>
    </row>
    <row r="52" spans="1:14" ht="16.5" customHeight="1">
      <c r="A52" s="17"/>
      <c r="B52" s="18"/>
      <c r="C52" s="18"/>
      <c r="D52" s="18"/>
      <c r="E52" s="18"/>
      <c r="F52" s="18"/>
      <c r="G52" s="38"/>
      <c r="H52" s="19"/>
      <c r="I52" s="38"/>
      <c r="J52" s="19"/>
      <c r="K52" s="43"/>
      <c r="L52" s="19"/>
      <c r="M52" s="43"/>
    </row>
    <row r="53" spans="1:14" ht="16.5" customHeight="1">
      <c r="A53" s="17"/>
      <c r="B53" s="18"/>
      <c r="C53" s="18"/>
      <c r="D53" s="18"/>
      <c r="E53" s="18"/>
      <c r="F53" s="18"/>
      <c r="G53" s="38"/>
      <c r="H53" s="19"/>
      <c r="I53" s="38"/>
      <c r="J53" s="19"/>
      <c r="K53" s="43"/>
      <c r="L53" s="19"/>
      <c r="M53" s="43"/>
    </row>
    <row r="54" spans="1:14" ht="16.5" customHeight="1">
      <c r="A54" s="17"/>
      <c r="B54" s="17"/>
      <c r="C54" s="18"/>
      <c r="D54" s="18"/>
      <c r="E54" s="18"/>
      <c r="F54" s="18"/>
      <c r="G54" s="296" t="s">
        <v>2</v>
      </c>
      <c r="H54" s="296"/>
      <c r="I54" s="296"/>
      <c r="J54" s="10"/>
      <c r="K54" s="296" t="s">
        <v>3</v>
      </c>
      <c r="L54" s="296"/>
      <c r="M54" s="296"/>
    </row>
    <row r="55" spans="1:14" ht="16.5" customHeight="1">
      <c r="A55" s="17"/>
      <c r="B55" s="17"/>
      <c r="C55" s="18"/>
      <c r="D55" s="18"/>
      <c r="E55" s="18"/>
      <c r="F55" s="18"/>
      <c r="G55" s="39" t="s">
        <v>63</v>
      </c>
      <c r="H55" s="20"/>
      <c r="I55" s="39" t="s">
        <v>63</v>
      </c>
      <c r="J55" s="10"/>
      <c r="K55" s="39" t="s">
        <v>63</v>
      </c>
      <c r="L55" s="20"/>
      <c r="M55" s="39" t="s">
        <v>63</v>
      </c>
    </row>
    <row r="56" spans="1:14" ht="16.5" customHeight="1">
      <c r="A56" s="31"/>
      <c r="B56" s="31"/>
      <c r="C56" s="31"/>
      <c r="D56" s="31"/>
      <c r="E56" s="21" t="s">
        <v>47</v>
      </c>
      <c r="F56" s="22"/>
      <c r="G56" s="40" t="s">
        <v>129</v>
      </c>
      <c r="H56" s="23"/>
      <c r="I56" s="40" t="s">
        <v>108</v>
      </c>
      <c r="J56" s="23"/>
      <c r="K56" s="40" t="s">
        <v>129</v>
      </c>
      <c r="L56" s="23"/>
      <c r="M56" s="40" t="s">
        <v>108</v>
      </c>
    </row>
    <row r="57" spans="1:14" ht="16.5" customHeight="1">
      <c r="A57" s="31"/>
      <c r="B57" s="31"/>
      <c r="C57" s="31"/>
      <c r="D57" s="31"/>
      <c r="E57" s="18"/>
      <c r="F57" s="22"/>
      <c r="G57" s="181"/>
      <c r="H57" s="23"/>
      <c r="I57" s="47"/>
      <c r="J57" s="23"/>
      <c r="K57" s="181"/>
      <c r="L57" s="23"/>
      <c r="M57" s="47"/>
    </row>
    <row r="58" spans="1:14" ht="16.5" customHeight="1">
      <c r="A58" s="7" t="s">
        <v>56</v>
      </c>
      <c r="B58" s="31"/>
      <c r="C58" s="31"/>
      <c r="D58" s="31"/>
      <c r="E58" s="22"/>
      <c r="F58" s="31"/>
      <c r="G58" s="182"/>
      <c r="K58" s="182"/>
    </row>
    <row r="59" spans="1:14" ht="16.5" customHeight="1">
      <c r="A59" s="8" t="s">
        <v>72</v>
      </c>
      <c r="B59" s="31"/>
      <c r="C59" s="31"/>
      <c r="D59" s="31"/>
      <c r="E59" s="22"/>
      <c r="F59" s="31"/>
      <c r="G59" s="180">
        <v>-1485166</v>
      </c>
      <c r="I59" s="46">
        <v>-9673082</v>
      </c>
      <c r="K59" s="180">
        <v>-47091058</v>
      </c>
      <c r="L59" s="9"/>
      <c r="M59" s="46">
        <v>-306461630</v>
      </c>
    </row>
    <row r="60" spans="1:14" ht="16.5" customHeight="1">
      <c r="A60" s="31"/>
      <c r="B60" s="31"/>
      <c r="C60" s="31"/>
      <c r="D60" s="31"/>
      <c r="E60" s="22"/>
      <c r="F60" s="31"/>
      <c r="G60" s="177"/>
      <c r="I60" s="43"/>
      <c r="K60" s="177"/>
      <c r="L60" s="9"/>
      <c r="M60" s="43"/>
    </row>
    <row r="61" spans="1:14" ht="16.5" customHeight="1">
      <c r="A61" s="27" t="s">
        <v>57</v>
      </c>
      <c r="B61" s="31"/>
      <c r="C61" s="31"/>
      <c r="D61" s="31"/>
      <c r="E61" s="22"/>
      <c r="F61" s="31"/>
      <c r="G61" s="180">
        <f>SUM(G59:G59)</f>
        <v>-1485166</v>
      </c>
      <c r="I61" s="46">
        <f>SUM(I59:I59)</f>
        <v>-9673082</v>
      </c>
      <c r="K61" s="180">
        <f>SUM(K59:K59)</f>
        <v>-47091058</v>
      </c>
      <c r="L61" s="9"/>
      <c r="M61" s="46">
        <f>SUM(M59:M59)</f>
        <v>-306461630</v>
      </c>
    </row>
    <row r="62" spans="1:14" ht="16.5" customHeight="1">
      <c r="A62" s="31"/>
      <c r="B62" s="31"/>
      <c r="C62" s="31"/>
      <c r="D62" s="31"/>
      <c r="E62" s="31"/>
      <c r="F62" s="31"/>
      <c r="G62" s="177"/>
      <c r="I62" s="43"/>
      <c r="K62" s="177"/>
      <c r="M62" s="43"/>
    </row>
    <row r="63" spans="1:14" ht="16.5" customHeight="1">
      <c r="A63" s="6" t="s">
        <v>70</v>
      </c>
      <c r="B63" s="31"/>
      <c r="C63" s="31"/>
      <c r="D63" s="31"/>
      <c r="E63" s="31"/>
      <c r="F63" s="31"/>
      <c r="G63" s="177"/>
      <c r="I63" s="43"/>
      <c r="K63" s="177"/>
      <c r="M63" s="43"/>
    </row>
    <row r="64" spans="1:14" ht="16.5" customHeight="1">
      <c r="A64" s="4" t="s">
        <v>164</v>
      </c>
      <c r="B64" s="31"/>
      <c r="C64" s="31"/>
      <c r="D64" s="31"/>
      <c r="E64" s="31"/>
      <c r="F64" s="31"/>
      <c r="G64" s="177"/>
      <c r="H64" s="52"/>
      <c r="I64" s="43"/>
      <c r="J64" s="52"/>
      <c r="K64" s="177"/>
      <c r="L64" s="52"/>
      <c r="M64" s="43"/>
      <c r="N64" s="120"/>
    </row>
    <row r="65" spans="1:14" ht="16.5" customHeight="1">
      <c r="B65" s="4" t="s">
        <v>110</v>
      </c>
      <c r="C65" s="4"/>
      <c r="D65" s="31"/>
      <c r="E65" s="53"/>
      <c r="F65" s="31"/>
      <c r="G65" s="177">
        <v>0</v>
      </c>
      <c r="H65" s="52"/>
      <c r="I65" s="43">
        <v>-169613178</v>
      </c>
      <c r="J65" s="52"/>
      <c r="K65" s="177">
        <v>0</v>
      </c>
      <c r="L65" s="52"/>
      <c r="M65" s="43">
        <v>-5411011870</v>
      </c>
      <c r="N65" s="120"/>
    </row>
    <row r="66" spans="1:14" ht="16.5" customHeight="1">
      <c r="A66" s="4" t="s">
        <v>124</v>
      </c>
      <c r="B66" s="31"/>
      <c r="C66" s="31"/>
      <c r="D66" s="31"/>
      <c r="E66" s="31"/>
      <c r="F66" s="31"/>
      <c r="G66" s="177"/>
      <c r="I66" s="43"/>
      <c r="K66" s="177"/>
      <c r="M66" s="43"/>
    </row>
    <row r="67" spans="1:14" ht="16.5" customHeight="1">
      <c r="A67" s="120"/>
      <c r="B67" s="121" t="s">
        <v>110</v>
      </c>
      <c r="C67" s="121"/>
      <c r="D67" s="122"/>
      <c r="E67" s="123"/>
      <c r="F67" s="122"/>
      <c r="G67" s="177">
        <v>0</v>
      </c>
      <c r="H67" s="52"/>
      <c r="I67" s="43">
        <v>270000000</v>
      </c>
      <c r="J67" s="52"/>
      <c r="K67" s="177">
        <v>0</v>
      </c>
      <c r="L67" s="52"/>
      <c r="M67" s="43">
        <v>8578737000</v>
      </c>
    </row>
    <row r="68" spans="1:14" ht="16.5" customHeight="1">
      <c r="A68" s="4" t="s">
        <v>165</v>
      </c>
      <c r="B68" s="31"/>
      <c r="C68" s="31"/>
      <c r="D68" s="31"/>
      <c r="E68" s="31"/>
      <c r="F68" s="31"/>
      <c r="G68" s="177"/>
      <c r="I68" s="43"/>
      <c r="K68" s="177"/>
      <c r="M68" s="43"/>
    </row>
    <row r="69" spans="1:14" ht="16.5" customHeight="1">
      <c r="A69" s="120"/>
      <c r="B69" s="121" t="s">
        <v>110</v>
      </c>
      <c r="C69" s="121"/>
      <c r="D69" s="122"/>
      <c r="E69" s="123">
        <v>8</v>
      </c>
      <c r="F69" s="122"/>
      <c r="G69" s="177">
        <v>-22500000</v>
      </c>
      <c r="H69" s="52"/>
      <c r="I69" s="43">
        <v>0</v>
      </c>
      <c r="J69" s="52"/>
      <c r="K69" s="177">
        <v>-741922500</v>
      </c>
      <c r="L69" s="52"/>
      <c r="M69" s="43">
        <v>0</v>
      </c>
    </row>
    <row r="70" spans="1:14" ht="16.5" customHeight="1">
      <c r="A70" s="4" t="s">
        <v>114</v>
      </c>
      <c r="B70" s="4"/>
      <c r="C70" s="4"/>
      <c r="D70" s="31"/>
      <c r="E70" s="53"/>
      <c r="F70" s="31"/>
      <c r="G70" s="180">
        <v>0</v>
      </c>
      <c r="I70" s="46">
        <v>-8327311</v>
      </c>
      <c r="K70" s="180">
        <v>0</v>
      </c>
      <c r="M70" s="46">
        <v>-270993883</v>
      </c>
    </row>
    <row r="71" spans="1:14" ht="16.5" customHeight="1">
      <c r="A71" s="31"/>
      <c r="B71" s="31"/>
      <c r="C71" s="31"/>
      <c r="D71" s="31"/>
      <c r="E71" s="31"/>
      <c r="F71" s="31"/>
      <c r="G71" s="177"/>
      <c r="I71" s="43"/>
      <c r="K71" s="177"/>
      <c r="M71" s="43"/>
    </row>
    <row r="72" spans="1:14" ht="16.5" customHeight="1">
      <c r="A72" s="6" t="s">
        <v>166</v>
      </c>
      <c r="B72" s="31"/>
      <c r="C72" s="31"/>
      <c r="D72" s="31"/>
      <c r="E72" s="31"/>
      <c r="F72" s="31"/>
      <c r="G72" s="177"/>
      <c r="I72" s="43"/>
      <c r="K72" s="177"/>
      <c r="M72" s="43"/>
    </row>
    <row r="73" spans="1:14" ht="16.5" customHeight="1">
      <c r="B73" s="119" t="s">
        <v>167</v>
      </c>
      <c r="C73" s="31"/>
      <c r="D73" s="31"/>
      <c r="E73" s="31"/>
      <c r="F73" s="31"/>
      <c r="G73" s="178">
        <f>SUM(G65:G70)</f>
        <v>-22500000</v>
      </c>
      <c r="I73" s="44">
        <f>SUM(I65:I70)</f>
        <v>92059511</v>
      </c>
      <c r="K73" s="178">
        <f>SUM(K65:K70)</f>
        <v>-741922500</v>
      </c>
      <c r="M73" s="44">
        <f>SUM(M65:M70)</f>
        <v>2896731247</v>
      </c>
    </row>
    <row r="74" spans="1:14" ht="16.5" customHeight="1">
      <c r="A74" s="31"/>
      <c r="B74" s="31"/>
      <c r="C74" s="31"/>
      <c r="D74" s="31"/>
      <c r="E74" s="31"/>
      <c r="F74" s="31"/>
      <c r="G74" s="177"/>
      <c r="I74" s="43"/>
      <c r="K74" s="177"/>
      <c r="M74" s="43"/>
    </row>
    <row r="75" spans="1:14" ht="16.5" customHeight="1">
      <c r="A75" s="27" t="s">
        <v>168</v>
      </c>
      <c r="B75" s="31"/>
      <c r="C75" s="31"/>
      <c r="D75" s="31"/>
      <c r="E75" s="31"/>
      <c r="F75" s="31"/>
      <c r="G75" s="177"/>
      <c r="I75" s="43"/>
      <c r="K75" s="177"/>
      <c r="M75" s="43"/>
    </row>
    <row r="76" spans="1:14" ht="16.5" customHeight="1">
      <c r="B76" s="119" t="s">
        <v>169</v>
      </c>
      <c r="C76" s="31"/>
      <c r="D76" s="31"/>
      <c r="E76" s="31"/>
      <c r="F76" s="31"/>
      <c r="G76" s="176">
        <f>SUM(G73,G61,G37)</f>
        <v>-12160507</v>
      </c>
      <c r="I76" s="42">
        <f>SUM(I73,I61,I37)</f>
        <v>851704</v>
      </c>
      <c r="K76" s="176">
        <f>SUM(K73,K61,K37)</f>
        <v>-549261293</v>
      </c>
      <c r="M76" s="42">
        <f>SUM(M73,M61,M37)</f>
        <v>-17332871</v>
      </c>
    </row>
    <row r="77" spans="1:14" ht="16.5" customHeight="1">
      <c r="A77" s="25" t="s">
        <v>65</v>
      </c>
      <c r="B77" s="25"/>
      <c r="C77" s="31"/>
      <c r="D77" s="31"/>
      <c r="E77" s="31"/>
      <c r="F77" s="31"/>
      <c r="G77" s="176">
        <v>54122578</v>
      </c>
      <c r="I77" s="42">
        <v>665301</v>
      </c>
      <c r="K77" s="176">
        <v>1634869479</v>
      </c>
      <c r="M77" s="42">
        <v>20179037</v>
      </c>
    </row>
    <row r="78" spans="1:14" ht="16.5" customHeight="1">
      <c r="A78" s="25" t="s">
        <v>58</v>
      </c>
      <c r="B78" s="31"/>
      <c r="C78" s="31"/>
      <c r="D78" s="31"/>
      <c r="E78" s="31"/>
      <c r="F78" s="31"/>
      <c r="G78" s="178">
        <v>163822</v>
      </c>
      <c r="I78" s="44">
        <v>202</v>
      </c>
      <c r="K78" s="178">
        <v>350497195.00000012</v>
      </c>
      <c r="L78" s="9"/>
      <c r="M78" s="44">
        <v>45439763</v>
      </c>
    </row>
    <row r="79" spans="1:14" ht="16.5" customHeight="1">
      <c r="A79" s="31"/>
      <c r="B79" s="31"/>
      <c r="C79" s="31"/>
      <c r="D79" s="31"/>
      <c r="E79" s="31"/>
      <c r="F79" s="31"/>
      <c r="G79" s="177"/>
      <c r="I79" s="43"/>
      <c r="K79" s="177"/>
      <c r="L79" s="9"/>
      <c r="M79" s="43"/>
    </row>
    <row r="80" spans="1:14" ht="16.5" customHeight="1" thickBot="1">
      <c r="A80" s="27" t="s">
        <v>59</v>
      </c>
      <c r="B80" s="27"/>
      <c r="C80" s="31"/>
      <c r="D80" s="31"/>
      <c r="E80" s="31"/>
      <c r="F80" s="31"/>
      <c r="G80" s="183">
        <f>SUM(G76:G78)</f>
        <v>42125893</v>
      </c>
      <c r="I80" s="48">
        <f>SUM(I76:I78)</f>
        <v>1517207</v>
      </c>
      <c r="K80" s="183">
        <f>SUM(K76:K78)</f>
        <v>1436105381</v>
      </c>
      <c r="M80" s="48">
        <f>SUM(M76:M78)</f>
        <v>48285929</v>
      </c>
    </row>
    <row r="81" spans="1:13" ht="16.5" customHeight="1" thickTop="1">
      <c r="A81" s="31"/>
      <c r="B81" s="31"/>
      <c r="C81" s="31"/>
      <c r="D81" s="31"/>
      <c r="E81" s="31"/>
      <c r="F81" s="31"/>
      <c r="G81" s="177"/>
      <c r="I81" s="43"/>
      <c r="K81" s="177"/>
      <c r="M81" s="43"/>
    </row>
    <row r="82" spans="1:13" ht="16.5" customHeight="1">
      <c r="A82" s="27"/>
      <c r="B82" s="31"/>
      <c r="C82" s="31"/>
      <c r="D82" s="31"/>
      <c r="E82" s="31"/>
      <c r="F82" s="31"/>
      <c r="G82" s="182"/>
      <c r="K82" s="177"/>
      <c r="M82" s="43"/>
    </row>
    <row r="83" spans="1:13" ht="16.5" customHeight="1">
      <c r="A83" s="17" t="s">
        <v>60</v>
      </c>
      <c r="B83" s="18"/>
      <c r="C83" s="18"/>
      <c r="D83" s="18"/>
      <c r="E83" s="18"/>
      <c r="F83" s="18"/>
      <c r="G83" s="184"/>
      <c r="H83" s="19"/>
      <c r="I83" s="38"/>
      <c r="J83" s="19"/>
      <c r="K83" s="177"/>
      <c r="L83" s="29"/>
      <c r="M83" s="43"/>
    </row>
    <row r="84" spans="1:13" ht="16.5" customHeight="1">
      <c r="A84" s="34"/>
      <c r="B84" s="30"/>
      <c r="C84" s="30"/>
      <c r="D84" s="30"/>
      <c r="E84" s="30"/>
      <c r="F84" s="30"/>
      <c r="G84" s="184"/>
      <c r="H84" s="19"/>
      <c r="I84" s="38"/>
      <c r="J84" s="19"/>
      <c r="K84" s="185"/>
      <c r="L84" s="29"/>
      <c r="M84" s="50"/>
    </row>
    <row r="85" spans="1:13" ht="16.5" customHeight="1">
      <c r="A85" s="25" t="s">
        <v>96</v>
      </c>
      <c r="B85" s="31"/>
      <c r="C85" s="31"/>
      <c r="D85" s="31"/>
      <c r="E85" s="31"/>
      <c r="F85" s="31"/>
      <c r="G85" s="182"/>
      <c r="K85" s="177"/>
      <c r="L85" s="29"/>
      <c r="M85" s="43"/>
    </row>
    <row r="86" spans="1:13" ht="16.5" customHeight="1">
      <c r="A86" s="31"/>
      <c r="B86" s="25" t="s">
        <v>61</v>
      </c>
      <c r="C86" s="31"/>
      <c r="D86" s="31"/>
      <c r="E86" s="31"/>
      <c r="F86" s="31"/>
      <c r="G86" s="176">
        <v>0</v>
      </c>
      <c r="H86" s="32"/>
      <c r="I86" s="42">
        <v>0</v>
      </c>
      <c r="J86" s="5"/>
      <c r="K86" s="176">
        <v>0</v>
      </c>
      <c r="L86" s="5"/>
      <c r="M86" s="42">
        <v>0</v>
      </c>
    </row>
    <row r="87" spans="1:13" ht="16.5" customHeight="1">
      <c r="E87" s="31"/>
      <c r="F87" s="31"/>
      <c r="K87" s="43"/>
      <c r="L87" s="29"/>
      <c r="M87" s="43"/>
    </row>
    <row r="88" spans="1:13" ht="16.5" customHeight="1">
      <c r="E88" s="22"/>
      <c r="F88" s="31"/>
    </row>
    <row r="89" spans="1:13" ht="16.5" customHeight="1">
      <c r="E89" s="22"/>
      <c r="F89" s="31"/>
    </row>
    <row r="90" spans="1:13" ht="16.5" customHeight="1">
      <c r="E90" s="22"/>
      <c r="F90" s="31"/>
    </row>
    <row r="91" spans="1:13" ht="16.5" customHeight="1">
      <c r="E91" s="22"/>
      <c r="F91" s="31"/>
    </row>
    <row r="92" spans="1:13" ht="16.5" customHeight="1">
      <c r="E92" s="22"/>
      <c r="F92" s="31"/>
    </row>
    <row r="93" spans="1:13" ht="16.5" customHeight="1">
      <c r="E93" s="22"/>
      <c r="F93" s="31"/>
    </row>
    <row r="94" spans="1:13" ht="12" customHeight="1">
      <c r="E94" s="22"/>
      <c r="F94" s="31"/>
    </row>
    <row r="95" spans="1:13" ht="13.5" customHeight="1">
      <c r="E95" s="22"/>
      <c r="F95" s="31"/>
    </row>
    <row r="96" spans="1:13" ht="21.95" customHeight="1">
      <c r="A96" s="295" t="s">
        <v>130</v>
      </c>
      <c r="B96" s="295"/>
      <c r="C96" s="295"/>
      <c r="D96" s="295"/>
      <c r="E96" s="295"/>
      <c r="F96" s="295"/>
      <c r="G96" s="295"/>
      <c r="H96" s="295"/>
      <c r="I96" s="295"/>
      <c r="J96" s="295"/>
      <c r="K96" s="295"/>
      <c r="L96" s="295"/>
      <c r="M96" s="295"/>
    </row>
    <row r="97" ht="22.9" customHeight="1"/>
  </sheetData>
  <mergeCells count="6">
    <mergeCell ref="A96:M96"/>
    <mergeCell ref="G6:I6"/>
    <mergeCell ref="K6:M6"/>
    <mergeCell ref="A48:M48"/>
    <mergeCell ref="G54:I54"/>
    <mergeCell ref="K54:M54"/>
  </mergeCells>
  <pageMargins left="0.8" right="0.5" top="0.5" bottom="0.6" header="0.49" footer="0.4"/>
  <pageSetup paperSize="9" firstPageNumber="8" fitToHeight="0" orientation="portrait" useFirstPageNumber="1" r:id="rId1"/>
  <headerFooter>
    <oddFooter>&amp;R&amp;"Arial,Regular"&amp;9&amp;P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2-3</vt:lpstr>
      <vt:lpstr>PL4 (3M)</vt:lpstr>
      <vt:lpstr>PL5 (9M)</vt:lpstr>
      <vt:lpstr>Equity USD 6</vt:lpstr>
      <vt:lpstr>Equity THB 7</vt:lpstr>
      <vt:lpstr>CF 8-9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CF/52 (Sasivimon R. 7511)</dc:creator>
  <cp:lastModifiedBy>Kannapat Udompornthanakij</cp:lastModifiedBy>
  <cp:lastPrinted>2021-10-20T05:49:50Z</cp:lastPrinted>
  <dcterms:created xsi:type="dcterms:W3CDTF">2015-04-10T07:30:20Z</dcterms:created>
  <dcterms:modified xsi:type="dcterms:W3CDTF">2021-10-20T05:50:17Z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